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7" r:id="rId1"/>
    <sheet name="普通会計の状況" sheetId="8" r:id="rId2"/>
    <sheet name="各会計、関係団体の財政状況及び健全化判断比率" sheetId="19" r:id="rId3"/>
    <sheet name="財政比較分析表" sheetId="20" r:id="rId4"/>
    <sheet name="経常経費分析表（経常収支比率の分析）" sheetId="10" r:id="rId5"/>
    <sheet name="経常経費分析表（人件費・公債費・普通建設事業費の分析）" sheetId="11" r:id="rId6"/>
    <sheet name="性質別歳出決算分析表（住民一人当たりのコスト）" sheetId="12" r:id="rId7"/>
    <sheet name="目的別歳出決算分析表（住民一人当たりのコスト）" sheetId="13" r:id="rId8"/>
    <sheet name="実質収支比率等に係る経年分析" sheetId="14" r:id="rId9"/>
    <sheet name="連結実質赤字比率に係る赤字・黒字の構成分析" sheetId="15" r:id="rId10"/>
    <sheet name="実質公債費比率（分子）の構造" sheetId="16" r:id="rId11"/>
    <sheet name="将来負担比率（分子）の構造" sheetId="17" r:id="rId12"/>
    <sheet name="基金残高に係る経年分析" sheetId="18"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c r="BE42" i="7"/>
  <c r="AM42" i="7"/>
  <c r="U42" i="7"/>
  <c r="E42" i="7"/>
  <c r="C42" i="7" s="1"/>
  <c r="DG41" i="7"/>
  <c r="CQ41" i="7"/>
  <c r="CO41" i="7"/>
  <c r="BY41" i="7"/>
  <c r="BW41" i="7" s="1"/>
  <c r="BE41" i="7"/>
  <c r="AM41" i="7"/>
  <c r="U41" i="7"/>
  <c r="E41" i="7"/>
  <c r="C41" i="7" s="1"/>
  <c r="DG40" i="7"/>
  <c r="CQ40" i="7"/>
  <c r="CO40" i="7" s="1"/>
  <c r="BY40" i="7"/>
  <c r="BE40" i="7"/>
  <c r="AM40" i="7"/>
  <c r="U40" i="7"/>
  <c r="E40" i="7"/>
  <c r="C40" i="7" s="1"/>
  <c r="DG39" i="7"/>
  <c r="CQ39" i="7"/>
  <c r="CO39" i="7"/>
  <c r="BY39" i="7"/>
  <c r="BE39" i="7"/>
  <c r="AM39" i="7"/>
  <c r="U39" i="7"/>
  <c r="E39" i="7"/>
  <c r="C39" i="7" s="1"/>
  <c r="DG38" i="7"/>
  <c r="CQ38" i="7"/>
  <c r="CO38" i="7" s="1"/>
  <c r="BY38" i="7"/>
  <c r="BE38" i="7"/>
  <c r="AM38" i="7"/>
  <c r="U38" i="7"/>
  <c r="E38" i="7"/>
  <c r="C38" i="7"/>
  <c r="DG37" i="7"/>
  <c r="CQ37" i="7"/>
  <c r="BY37" i="7"/>
  <c r="BE37" i="7"/>
  <c r="AM37" i="7"/>
  <c r="U37" i="7"/>
  <c r="E37" i="7"/>
  <c r="C37" i="7" s="1"/>
  <c r="DG36" i="7"/>
  <c r="CQ36" i="7"/>
  <c r="BY36" i="7"/>
  <c r="BG36" i="7"/>
  <c r="AM36" i="7"/>
  <c r="W36" i="7"/>
  <c r="E36" i="7"/>
  <c r="C36" i="7" s="1"/>
  <c r="DG35" i="7"/>
  <c r="CQ35" i="7"/>
  <c r="BY35" i="7"/>
  <c r="BG35" i="7"/>
  <c r="AM35" i="7"/>
  <c r="W35" i="7"/>
  <c r="E35" i="7"/>
  <c r="DG34" i="7"/>
  <c r="CQ34" i="7"/>
  <c r="BY34" i="7"/>
  <c r="BG34" i="7"/>
  <c r="AO34" i="7"/>
  <c r="W34" i="7"/>
  <c r="E34" i="7"/>
  <c r="C34" i="7" s="1"/>
  <c r="C35" i="7" l="1"/>
  <c r="U34" i="7"/>
  <c r="U35" i="7" s="1"/>
  <c r="U36" i="7" s="1"/>
  <c r="AM34" i="7" l="1"/>
  <c r="BE34" i="7" s="1"/>
  <c r="BE35" i="7" l="1"/>
  <c r="BE36" i="7" l="1"/>
  <c r="BW34" i="7"/>
  <c r="BW35" i="7" s="1"/>
  <c r="BW36" i="7" s="1"/>
  <c r="BW37" i="7" s="1"/>
  <c r="BW38" i="7" s="1"/>
  <c r="BW39" i="7" s="1"/>
  <c r="BW40" i="7" s="1"/>
  <c r="CO34" i="7" l="1"/>
  <c r="CO35" i="7" s="1"/>
  <c r="CO36" i="7" s="1"/>
  <c r="CO37" i="7" s="1"/>
</calcChain>
</file>

<file path=xl/sharedStrings.xml><?xml version="1.0" encoding="utf-8"?>
<sst xmlns="http://schemas.openxmlformats.org/spreadsheetml/2006/main" count="1027" uniqueCount="552">
  <si>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</si>
  <si>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</si>
  <si>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</si>
  <si>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</si>
  <si>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</si>
  <si>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</si>
  <si>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</si>
  <si>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</si>
  <si>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</si>
  <si>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</si>
  <si>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</si>
  <si>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</si>
  <si>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</si>
  <si>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</si>
  <si>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</si>
  <si>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</si>
  <si>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</si>
  <si>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</si>
  <si>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平均よりも低い水準にある。災害復旧費関連による地方債の増加が見込まれるため今後は将来負担比率が増加が見込まれる。有形固定資産減価償却率については類似団体平均よりも高い水準にあるため、老朽化した資産の更新時期が到来する建物の増加が見込まれる。そのため、今後は策定予定である個別計画に基づき老朽化対策に積極的に取り組んでいく。</t>
    <rPh sb="0" eb="2">
      <t>ショウライ</t>
    </rPh>
    <rPh sb="2" eb="4">
      <t>フタン</t>
    </rPh>
    <rPh sb="4" eb="6">
      <t>ヒリツ</t>
    </rPh>
    <rPh sb="7" eb="9">
      <t>ルイジ</t>
    </rPh>
    <rPh sb="9" eb="11">
      <t>ダンタイ</t>
    </rPh>
    <rPh sb="11" eb="13">
      <t>ヘイキン</t>
    </rPh>
    <rPh sb="16" eb="17">
      <t>ヒク</t>
    </rPh>
    <rPh sb="18" eb="20">
      <t>スイジュン</t>
    </rPh>
    <rPh sb="24" eb="26">
      <t>サイガイ</t>
    </rPh>
    <rPh sb="26" eb="28">
      <t>フッキュウ</t>
    </rPh>
    <rPh sb="28" eb="29">
      <t>ヒ</t>
    </rPh>
    <rPh sb="29" eb="31">
      <t>カンレン</t>
    </rPh>
    <rPh sb="34" eb="37">
      <t>チホウサイ</t>
    </rPh>
    <rPh sb="38" eb="40">
      <t>ゾウカ</t>
    </rPh>
    <rPh sb="41" eb="43">
      <t>ミコ</t>
    </rPh>
    <rPh sb="48" eb="50">
      <t>コンゴ</t>
    </rPh>
    <rPh sb="51" eb="53">
      <t>ショウライ</t>
    </rPh>
    <rPh sb="53" eb="55">
      <t>フタン</t>
    </rPh>
    <rPh sb="55" eb="57">
      <t>ヒリツ</t>
    </rPh>
    <rPh sb="58" eb="60">
      <t>ゾウカ</t>
    </rPh>
    <rPh sb="61" eb="63">
      <t>ミコ</t>
    </rPh>
    <rPh sb="67" eb="69">
      <t>ユウケイ</t>
    </rPh>
    <rPh sb="69" eb="71">
      <t>コテイ</t>
    </rPh>
    <rPh sb="71" eb="73">
      <t>シサン</t>
    </rPh>
    <rPh sb="73" eb="75">
      <t>ゲンカ</t>
    </rPh>
    <rPh sb="75" eb="77">
      <t>ショウキャク</t>
    </rPh>
    <rPh sb="77" eb="78">
      <t>リツ</t>
    </rPh>
    <rPh sb="83" eb="85">
      <t>ルイジ</t>
    </rPh>
    <rPh sb="85" eb="87">
      <t>ダンタイ</t>
    </rPh>
    <rPh sb="87" eb="89">
      <t>ヘイキン</t>
    </rPh>
    <rPh sb="92" eb="93">
      <t>タカ</t>
    </rPh>
    <rPh sb="94" eb="96">
      <t>スイジュン</t>
    </rPh>
    <rPh sb="102" eb="105">
      <t>ロウキュウカ</t>
    </rPh>
    <rPh sb="107" eb="109">
      <t>シサン</t>
    </rPh>
    <rPh sb="110" eb="112">
      <t>コウシン</t>
    </rPh>
    <rPh sb="112" eb="114">
      <t>ジキ</t>
    </rPh>
    <rPh sb="115" eb="117">
      <t>トウライ</t>
    </rPh>
    <rPh sb="119" eb="121">
      <t>タテモノ</t>
    </rPh>
    <rPh sb="122" eb="124">
      <t>ゾウカ</t>
    </rPh>
    <rPh sb="125" eb="127">
      <t>ミコ</t>
    </rPh>
    <rPh sb="136" eb="138">
      <t>コンゴ</t>
    </rPh>
    <rPh sb="139" eb="141">
      <t>サクテイ</t>
    </rPh>
    <rPh sb="141" eb="143">
      <t>ヨテイ</t>
    </rPh>
    <rPh sb="146" eb="148">
      <t>コベツ</t>
    </rPh>
    <rPh sb="148" eb="150">
      <t>ケイカク</t>
    </rPh>
    <rPh sb="151" eb="152">
      <t>モト</t>
    </rPh>
    <rPh sb="154" eb="157">
      <t>ロウキュウカ</t>
    </rPh>
    <rPh sb="157" eb="159">
      <t>タイサク</t>
    </rPh>
    <rPh sb="160" eb="163">
      <t>セッキョクテキ</t>
    </rPh>
    <rPh sb="164" eb="165">
      <t>ト</t>
    </rPh>
    <rPh sb="166" eb="167">
      <t>ク</t>
    </rPh>
    <phoneticPr fontId="5"/>
  </si>
  <si>
    <t>将来比率負担率、実質公債費比率ともに類似団体平均と比較して低い水準にあるが、災害復旧関連の地方債を発行しているため今後は将来負担比率、実質公債費比率共に上昇していくことが考えられる。そのため今後はより一層公債費の適正化に取り組んでいく必要がある。</t>
    <rPh sb="8" eb="10">
      <t>ジッシツ</t>
    </rPh>
    <rPh sb="10" eb="13">
      <t>コウサイヒ</t>
    </rPh>
    <rPh sb="13" eb="15">
      <t>ヒリツ</t>
    </rPh>
    <rPh sb="38" eb="40">
      <t>サイガイ</t>
    </rPh>
    <rPh sb="40" eb="42">
      <t>フッキュウ</t>
    </rPh>
    <rPh sb="42" eb="44">
      <t>カンレン</t>
    </rPh>
    <rPh sb="45" eb="48">
      <t>チホウサイ</t>
    </rPh>
    <rPh sb="49" eb="51">
      <t>ハッコウ</t>
    </rPh>
    <rPh sb="57" eb="59">
      <t>コンゴ</t>
    </rPh>
    <rPh sb="60" eb="62">
      <t>ショウライ</t>
    </rPh>
    <rPh sb="62" eb="64">
      <t>フタン</t>
    </rPh>
    <rPh sb="64" eb="66">
      <t>ヒリツ</t>
    </rPh>
    <rPh sb="67" eb="69">
      <t>ジッシツ</t>
    </rPh>
    <rPh sb="69" eb="72">
      <t>コウサイヒ</t>
    </rPh>
    <rPh sb="72" eb="74">
      <t>ヒリツ</t>
    </rPh>
    <rPh sb="74" eb="75">
      <t>トモ</t>
    </rPh>
    <rPh sb="76" eb="78">
      <t>ジョウショウ</t>
    </rPh>
    <rPh sb="85" eb="86">
      <t>カンガ</t>
    </rPh>
    <rPh sb="95" eb="97">
      <t>コンゴ</t>
    </rPh>
    <rPh sb="100" eb="102">
      <t>イッソウ</t>
    </rPh>
    <phoneticPr fontId="2"/>
  </si>
  <si>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</si>
  <si>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</si>
  <si>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</si>
  <si>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</si>
  <si>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</si>
  <si>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</si>
  <si>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</si>
  <si>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</si>
  <si>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</si>
  <si>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</si>
  <si>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</si>
  <si>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</si>
  <si>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</si>
  <si>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</si>
  <si>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</si>
  <si>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</si>
  <si>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</si>
  <si>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</si>
  <si>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</si>
  <si>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</si>
  <si>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</si>
  <si>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</si>
  <si>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</si>
  <si>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</si>
  <si>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</si>
  <si>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</si>
  <si>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</si>
  <si>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</si>
  <si>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</si>
  <si>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</si>
  <si>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</si>
  <si>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</si>
  <si>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</si>
  <si>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</si>
  <si>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</si>
  <si>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</si>
  <si>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</si>
  <si>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</si>
  <si>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</si>
  <si>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</si>
  <si>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</si>
  <si>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</si>
  <si>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</si>
  <si>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</si>
  <si>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</si>
  <si>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</si>
  <si>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</si>
  <si>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</si>
  <si>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</si>
  <si>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</si>
  <si>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</si>
  <si>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</si>
  <si>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</si>
  <si>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</si>
  <si>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</si>
  <si>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</si>
  <si>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</si>
  <si>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</si>
  <si>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</si>
  <si>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</si>
  <si>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</si>
  <si>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</si>
  <si>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</si>
  <si>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</si>
  <si>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</si>
  <si>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</si>
  <si>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</si>
  <si>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</si>
  <si>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4"/>
  </si>
  <si>
    <t>うち日本人(％)</t>
    <phoneticPr fontId="5"/>
  </si>
  <si>
    <t>-2.5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</si>
  <si>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</si>
  <si>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</si>
  <si>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</si>
  <si>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</si>
  <si>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</si>
  <si>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</si>
  <si>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</si>
  <si>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</si>
  <si>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</si>
  <si>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</si>
  <si>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</si>
  <si>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</si>
  <si>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</si>
  <si>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</si>
  <si>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</si>
  <si>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</si>
  <si>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</si>
  <si>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</si>
  <si>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</si>
  <si>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</si>
  <si>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</si>
  <si>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</si>
  <si>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</si>
  <si>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</si>
  <si>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</si>
  <si>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</si>
  <si>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</si>
  <si>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</si>
  <si>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</si>
  <si>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</si>
  <si>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</si>
  <si>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</si>
  <si>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</si>
  <si>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</si>
  <si>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</si>
  <si>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</si>
  <si>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</si>
  <si>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</si>
  <si>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</si>
  <si>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</si>
  <si>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</si>
  <si>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</si>
  <si>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</si>
  <si>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</si>
  <si>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</si>
  <si>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</si>
  <si>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</si>
  <si>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</si>
  <si>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</si>
  <si>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</si>
  <si>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</si>
  <si>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</si>
  <si>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</si>
  <si>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</si>
  <si>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</si>
  <si>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</si>
  <si>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</si>
  <si>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</si>
  <si>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</si>
  <si>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</si>
  <si>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歳出合計</t>
    <phoneticPr fontId="5"/>
  </si>
  <si>
    <t>失業対策事業費</t>
    <phoneticPr fontId="5"/>
  </si>
  <si>
    <t>災害復旧事業費</t>
    <phoneticPr fontId="5"/>
  </si>
  <si>
    <t>　うち単独</t>
    <phoneticPr fontId="5"/>
  </si>
  <si>
    <t>　うち補助</t>
    <phoneticPr fontId="5"/>
  </si>
  <si>
    <t>普通建設事業費</t>
    <phoneticPr fontId="5"/>
  </si>
  <si>
    <t>内訳</t>
    <rPh sb="0" eb="2">
      <t>ウチワケ</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</si>
  <si>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</si>
  <si>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</si>
  <si>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</si>
  <si>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投資的経費計</t>
    <rPh sb="5" eb="6">
      <t>ケイ</t>
    </rPh>
    <phoneticPr fontId="5"/>
  </si>
  <si>
    <t>(注釈)</t>
    <rPh sb="1" eb="2">
      <t>チュウ</t>
    </rPh>
    <rPh sb="2" eb="3">
      <t>シャク</t>
    </rPh>
    <phoneticPr fontId="5"/>
  </si>
  <si>
    <t>　前年度繰上充用金</t>
    <phoneticPr fontId="5"/>
  </si>
  <si>
    <t>保険給付費</t>
    <phoneticPr fontId="5"/>
  </si>
  <si>
    <t>その他</t>
    <phoneticPr fontId="5"/>
  </si>
  <si>
    <t>　投資・出資金・貸付金</t>
    <phoneticPr fontId="5"/>
  </si>
  <si>
    <t>国庫支出金</t>
    <phoneticPr fontId="5"/>
  </si>
  <si>
    <t>国民健康保険</t>
    <phoneticPr fontId="5"/>
  </si>
  <si>
    <t>　積立金</t>
    <phoneticPr fontId="5"/>
  </si>
  <si>
    <t>保険税(料)収入額</t>
    <phoneticPr fontId="5"/>
  </si>
  <si>
    <t>被保険者
1人当り</t>
    <phoneticPr fontId="5"/>
  </si>
  <si>
    <t>工業用水道</t>
    <phoneticPr fontId="5"/>
  </si>
  <si>
    <t>　繰出金</t>
    <phoneticPr fontId="5"/>
  </si>
  <si>
    <t>被保険者数(人)</t>
  </si>
  <si>
    <t>上水道</t>
    <phoneticPr fontId="5"/>
  </si>
  <si>
    <t>歳入合計</t>
    <phoneticPr fontId="5"/>
  </si>
  <si>
    <t>　　うち一部事務組合負担金</t>
    <phoneticPr fontId="5"/>
  </si>
  <si>
    <t>加入世帯数(世帯)</t>
  </si>
  <si>
    <t>下水道</t>
    <phoneticPr fontId="5"/>
  </si>
  <si>
    <t>　うち臨時財政対策債</t>
    <phoneticPr fontId="5"/>
  </si>
  <si>
    <t>　補助費等</t>
    <rPh sb="1" eb="3">
      <t>ホジョ</t>
    </rPh>
    <rPh sb="3" eb="4">
      <t>ヒ</t>
    </rPh>
    <rPh sb="4" eb="5">
      <t>トウ</t>
    </rPh>
    <phoneticPr fontId="5"/>
  </si>
  <si>
    <t>再差引収支</t>
    <rPh sb="0" eb="1">
      <t>サイ</t>
    </rPh>
    <rPh sb="1" eb="3">
      <t>サシヒキ</t>
    </rPh>
    <rPh sb="3" eb="5">
      <t>シュウシ</t>
    </rPh>
    <phoneticPr fontId="5"/>
  </si>
  <si>
    <t>簡易水道</t>
    <phoneticPr fontId="5"/>
  </si>
  <si>
    <t>　うち減収補塡債(特例分)</t>
    <rPh sb="4" eb="5">
      <t>シュウ</t>
    </rPh>
    <rPh sb="9" eb="10">
      <t>トク</t>
    </rPh>
    <rPh sb="10" eb="11">
      <t>レイ</t>
    </rPh>
    <rPh sb="11" eb="12">
      <t>ブン</t>
    </rPh>
    <phoneticPr fontId="1"/>
  </si>
  <si>
    <t>　維持補修費</t>
    <phoneticPr fontId="5"/>
  </si>
  <si>
    <t>実質収支</t>
    <rPh sb="0" eb="2">
      <t>ジッシツ</t>
    </rPh>
    <rPh sb="2" eb="4">
      <t>シュウシ</t>
    </rPh>
    <phoneticPr fontId="5"/>
  </si>
  <si>
    <t>合計</t>
    <phoneticPr fontId="5"/>
  </si>
  <si>
    <t>地方債</t>
  </si>
  <si>
    <t>　物件費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</si>
  <si>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</si>
  <si>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</si>
  <si>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諸収入</t>
  </si>
  <si>
    <t>その他の経費</t>
    <rPh sb="2" eb="3">
      <t>タ</t>
    </rPh>
    <rPh sb="4" eb="6">
      <t>ケイヒ</t>
    </rPh>
    <phoneticPr fontId="5"/>
  </si>
  <si>
    <t>繰越金</t>
  </si>
  <si>
    <t>一時借入金利子</t>
    <phoneticPr fontId="5"/>
  </si>
  <si>
    <t>純固定資産税</t>
    <rPh sb="0" eb="1">
      <t>ジュン</t>
    </rPh>
    <rPh sb="1" eb="3">
      <t>コテイ</t>
    </rPh>
    <rPh sb="3" eb="6">
      <t>シサンゼイ</t>
    </rPh>
    <phoneticPr fontId="5"/>
  </si>
  <si>
    <t>繰入金</t>
  </si>
  <si>
    <t>　うち利子</t>
    <phoneticPr fontId="14"/>
  </si>
  <si>
    <t>市町村民税</t>
    <rPh sb="0" eb="3">
      <t>シチョウソン</t>
    </rPh>
    <rPh sb="3" eb="4">
      <t>ミン</t>
    </rPh>
    <rPh sb="4" eb="5">
      <t>ゼイ</t>
    </rPh>
    <phoneticPr fontId="5"/>
  </si>
  <si>
    <t>・計</t>
    <phoneticPr fontId="5"/>
  </si>
  <si>
    <t>寄附金</t>
  </si>
  <si>
    <t>　うち元金</t>
    <phoneticPr fontId="14"/>
  </si>
  <si>
    <t>現年</t>
    <rPh sb="0" eb="1">
      <t>ゲン</t>
    </rPh>
    <rPh sb="1" eb="2">
      <t>ネン</t>
    </rPh>
    <phoneticPr fontId="5"/>
  </si>
  <si>
    <t>徴収率
(％)</t>
    <rPh sb="0" eb="2">
      <t>チョウシュウ</t>
    </rPh>
    <rPh sb="2" eb="3">
      <t>リツ</t>
    </rPh>
    <phoneticPr fontId="5"/>
  </si>
  <si>
    <t>財産収入</t>
  </si>
  <si>
    <t>元利償還金</t>
    <phoneticPr fontId="5"/>
  </si>
  <si>
    <t>平成28年度</t>
    <rPh sb="0" eb="2">
      <t>ヘイセイ</t>
    </rPh>
    <rPh sb="4" eb="6">
      <t>ネンド</t>
    </rPh>
    <phoneticPr fontId="5"/>
  </si>
  <si>
    <t>平成29年度</t>
    <rPh sb="0" eb="2">
      <t>ヘイセイ</t>
    </rPh>
    <rPh sb="4" eb="6">
      <t>ネンド</t>
    </rPh>
    <phoneticPr fontId="5"/>
  </si>
  <si>
    <t>区分</t>
  </si>
  <si>
    <t>都道府県支出金</t>
  </si>
  <si>
    <t>　公債費</t>
    <phoneticPr fontId="5"/>
  </si>
  <si>
    <t>国有提供交付金(特別区財調交付金)</t>
  </si>
  <si>
    <t>　扶助費</t>
    <phoneticPr fontId="5"/>
  </si>
  <si>
    <t>合計</t>
  </si>
  <si>
    <t>国庫支出金</t>
  </si>
  <si>
    <t>　　うち職員給</t>
    <rPh sb="4" eb="6">
      <t>ショクイン</t>
    </rPh>
    <rPh sb="6" eb="7">
      <t>キュウ</t>
    </rPh>
    <phoneticPr fontId="5"/>
  </si>
  <si>
    <t>旧法による税</t>
  </si>
  <si>
    <t>手数料</t>
  </si>
  <si>
    <t>　人件費</t>
    <phoneticPr fontId="5"/>
  </si>
  <si>
    <t>　法定外目的税</t>
    <phoneticPr fontId="5"/>
  </si>
  <si>
    <t>使用料</t>
  </si>
  <si>
    <t>義務的経費計</t>
    <rPh sb="0" eb="3">
      <t>ギムテキ</t>
    </rPh>
    <rPh sb="3" eb="5">
      <t>ケイヒ</t>
    </rPh>
    <rPh sb="5" eb="6">
      <t>ケイ</t>
    </rPh>
    <phoneticPr fontId="5"/>
  </si>
  <si>
    <t>　　水利地益税等</t>
    <phoneticPr fontId="5"/>
  </si>
  <si>
    <t>分担金・負担金</t>
  </si>
  <si>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</si>
  <si>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</si>
  <si>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</si>
  <si>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</si>
  <si>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</si>
  <si>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</si>
  <si>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交通安全対策特別交付金</t>
    <phoneticPr fontId="5"/>
  </si>
  <si>
    <t>性質別歳出の状況（単位 千円・％）</t>
    <rPh sb="0" eb="2">
      <t>セイシツ</t>
    </rPh>
    <phoneticPr fontId="5"/>
  </si>
  <si>
    <t>　　事業所税</t>
    <phoneticPr fontId="5"/>
  </si>
  <si>
    <t>(一般財源計)</t>
    <phoneticPr fontId="5"/>
  </si>
  <si>
    <t>　　入湯税</t>
    <phoneticPr fontId="5"/>
  </si>
  <si>
    <t>　震災復興特別交付税</t>
    <phoneticPr fontId="14"/>
  </si>
  <si>
    <t>歳出合計</t>
  </si>
  <si>
    <t>　法定目的税</t>
    <phoneticPr fontId="5"/>
  </si>
  <si>
    <t>　特別交付税</t>
    <phoneticPr fontId="5"/>
  </si>
  <si>
    <t>前年度繰上充用金</t>
    <phoneticPr fontId="5"/>
  </si>
  <si>
    <t>目的税</t>
  </si>
  <si>
    <t>　普通交付税</t>
    <phoneticPr fontId="5"/>
  </si>
  <si>
    <t>諸支出金</t>
    <rPh sb="3" eb="4">
      <t>キン</t>
    </rPh>
    <phoneticPr fontId="14"/>
  </si>
  <si>
    <t>　法定外普通税</t>
    <phoneticPr fontId="5"/>
  </si>
  <si>
    <t>地方交付税</t>
  </si>
  <si>
    <t>公債費</t>
  </si>
  <si>
    <t>　　特別土地保有税</t>
    <phoneticPr fontId="5"/>
  </si>
  <si>
    <t>地方特例交付金</t>
    <phoneticPr fontId="1"/>
  </si>
  <si>
    <t>災害復旧費</t>
  </si>
  <si>
    <t>　　鉱産税</t>
    <phoneticPr fontId="5"/>
  </si>
  <si>
    <t>軽油引取税交付金</t>
  </si>
  <si>
    <t>教育費</t>
  </si>
  <si>
    <t>　　市町村たばこ税</t>
    <phoneticPr fontId="5"/>
  </si>
  <si>
    <t>自動車取得税交付金</t>
  </si>
  <si>
    <t>消防費</t>
  </si>
  <si>
    <t>　　軽自動車税</t>
    <phoneticPr fontId="5"/>
  </si>
  <si>
    <t>特別地方消費税交付金</t>
  </si>
  <si>
    <t>土木費</t>
  </si>
  <si>
    <t>　　　うち純固定資産税</t>
    <phoneticPr fontId="5"/>
  </si>
  <si>
    <t>ゴルフ場利用税交付金</t>
  </si>
  <si>
    <t>商工費</t>
  </si>
  <si>
    <t>　　固定資産税</t>
    <phoneticPr fontId="5"/>
  </si>
  <si>
    <t>地方消費税交付金</t>
  </si>
  <si>
    <t>農林水産業費</t>
  </si>
  <si>
    <t>　　　法人税割</t>
    <phoneticPr fontId="5"/>
  </si>
  <si>
    <t>道府県民税所得割臨時交付金</t>
    <phoneticPr fontId="14"/>
  </si>
  <si>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</si>
  <si>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</si>
  <si>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</si>
  <si>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</si>
  <si>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</si>
  <si>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</si>
  <si>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</si>
  <si>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</si>
  <si>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</si>
  <si>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</si>
  <si>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</si>
  <si>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</si>
  <si>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</si>
  <si>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</si>
  <si>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</si>
  <si>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</si>
  <si>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</si>
  <si>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</si>
  <si>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</si>
  <si>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</si>
  <si>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</si>
  <si>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</si>
  <si>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</si>
  <si>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</si>
  <si>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</si>
  <si>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</si>
  <si>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</si>
  <si>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</si>
  <si>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</si>
  <si>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</si>
  <si>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熊本県南阿蘇村</t>
    <phoneticPr fontId="14"/>
  </si>
  <si>
    <t>平成29年度</t>
    <phoneticPr fontId="14"/>
  </si>
  <si>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</si>
  <si>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</si>
  <si>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</si>
  <si>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</si>
  <si>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</si>
  <si>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</si>
  <si>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</si>
  <si>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</si>
  <si>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</si>
  <si>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</si>
  <si>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</si>
  <si>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</si>
  <si>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</si>
  <si>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</si>
  <si>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</si>
  <si>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</si>
  <si>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</si>
  <si>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</si>
  <si>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</si>
  <si>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</si>
  <si>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</si>
  <si>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9"/>
  </si>
  <si>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</si>
  <si>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</si>
  <si>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</si>
  <si>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</si>
  <si>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</si>
  <si>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</si>
  <si>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</si>
  <si>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</si>
  <si>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</si>
  <si>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</si>
  <si>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</si>
  <si>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</si>
  <si>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</si>
  <si>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</si>
  <si>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</si>
  <si>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</si>
  <si>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</si>
  <si>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</si>
  <si>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</si>
  <si>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</si>
  <si>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</si>
  <si>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</si>
  <si>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</si>
  <si>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</si>
  <si>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</si>
  <si>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</si>
  <si>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</si>
  <si>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</si>
  <si>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</si>
  <si>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</si>
  <si>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</si>
  <si>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</si>
  <si>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</si>
  <si>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</si>
  <si>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1.41</t>
  </si>
  <si>
    <t>▲ 2.22</t>
  </si>
  <si>
    <t>標準財政規模比（％）</t>
    <phoneticPr fontId="5"/>
  </si>
  <si>
    <t>会計</t>
    <rPh sb="0" eb="2">
      <t>カイケイ</t>
    </rPh>
    <phoneticPr fontId="5"/>
  </si>
  <si>
    <t>一般会計</t>
  </si>
  <si>
    <t>南阿蘇村上水道事業会計</t>
  </si>
  <si>
    <t>南阿蘇村国民健康保険特別会計</t>
  </si>
  <si>
    <t>南阿蘇村介護保険特別会計</t>
  </si>
  <si>
    <t>南阿蘇村簡易水道特別会計</t>
  </si>
  <si>
    <t>南阿蘇村後期高齢者医療特別会計</t>
  </si>
  <si>
    <t>南阿蘇村生活排水処理事業特別会計</t>
  </si>
  <si>
    <t>南阿蘇村農業集落排水特別会計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</si>
  <si>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</si>
  <si>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</si>
  <si>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</si>
  <si>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</si>
  <si>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</si>
  <si>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</si>
  <si>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</si>
  <si>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</si>
  <si>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</si>
  <si>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</si>
  <si>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</si>
  <si>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</si>
  <si>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</si>
  <si>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</si>
  <si>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</si>
  <si>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</si>
  <si>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</si>
  <si>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</si>
  <si>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</si>
  <si>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</si>
  <si>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</si>
  <si>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</si>
  <si>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</si>
  <si>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</si>
  <si>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</si>
  <si>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</si>
  <si>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</si>
  <si>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</si>
  <si>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</si>
  <si>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</si>
  <si>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</si>
  <si>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</si>
  <si>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</si>
  <si>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</si>
  <si>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</si>
  <si>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</si>
  <si>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28"/>
  </si>
  <si>
    <t>-</t>
    <phoneticPr fontId="2"/>
  </si>
  <si>
    <t>災害復興基金</t>
    <rPh sb="0" eb="2">
      <t>サイガイ</t>
    </rPh>
    <rPh sb="2" eb="4">
      <t>フッコウ</t>
    </rPh>
    <rPh sb="4" eb="6">
      <t>キキン</t>
    </rPh>
    <phoneticPr fontId="28"/>
  </si>
  <si>
    <t>合併特例逓減対策準備基金</t>
    <rPh sb="0" eb="2">
      <t>ガッペイ</t>
    </rPh>
    <rPh sb="2" eb="4">
      <t>トクレイ</t>
    </rPh>
    <rPh sb="4" eb="6">
      <t>テイゲン</t>
    </rPh>
    <rPh sb="6" eb="8">
      <t>タイサク</t>
    </rPh>
    <rPh sb="8" eb="10">
      <t>ジュンビ</t>
    </rPh>
    <rPh sb="10" eb="12">
      <t>キキン</t>
    </rPh>
    <phoneticPr fontId="28"/>
  </si>
  <si>
    <t>地域福祉基金</t>
    <rPh sb="0" eb="2">
      <t>チイキ</t>
    </rPh>
    <rPh sb="2" eb="4">
      <t>フクシ</t>
    </rPh>
    <rPh sb="4" eb="6">
      <t>キキン</t>
    </rPh>
    <phoneticPr fontId="28"/>
  </si>
  <si>
    <t>公共施設等整備基金</t>
    <rPh sb="0" eb="2">
      <t>コウキョウ</t>
    </rPh>
    <rPh sb="2" eb="5">
      <t>シセツトウ</t>
    </rPh>
    <rPh sb="5" eb="7">
      <t>セイビ</t>
    </rPh>
    <rPh sb="7" eb="9">
      <t>キキン</t>
    </rPh>
    <phoneticPr fontId="28"/>
  </si>
  <si>
    <t>基金残高合計</t>
    <rPh sb="0" eb="2">
      <t>キキン</t>
    </rPh>
    <rPh sb="2" eb="4">
      <t>ザンダカ</t>
    </rPh>
    <rPh sb="4" eb="6">
      <t>ゴウケイ</t>
    </rPh>
    <phoneticPr fontId="5"/>
  </si>
  <si>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</si>
  <si>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</si>
  <si>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</si>
  <si>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t>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</si>
  <si>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</si>
  <si>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</si>
  <si>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</si>
  <si>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</si>
  <si>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</si>
  <si>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</si>
  <si>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</si>
  <si>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</si>
  <si>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</si>
  <si>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</si>
  <si>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</si>
  <si>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</si>
  <si>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</si>
  <si>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</si>
  <si>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平成29年度</t>
    <rPh sb="0" eb="2">
      <t>ヘイセイ</t>
    </rPh>
    <rPh sb="4" eb="6">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</si>
  <si>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</si>
  <si>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</si>
  <si>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</si>
  <si>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</si>
  <si>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</si>
  <si>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</si>
  <si>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</si>
  <si>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</si>
  <si>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</si>
  <si>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</si>
  <si>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南阿蘇村介護保険特別会計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</si>
  <si>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</si>
  <si>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</si>
  <si>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南阿蘇村農業集落排水特別会計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</si>
  <si>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</si>
  <si>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</si>
  <si>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南阿蘇村生活排水処理事業特別会計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</si>
  <si>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</si>
  <si>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</si>
  <si>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南阿蘇村簡易水道特別会計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</si>
  <si>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</si>
  <si>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</si>
  <si>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</si>
  <si>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</si>
  <si>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</si>
  <si>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</si>
  <si>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</si>
  <si>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</si>
  <si>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</si>
  <si>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平成27年度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</si>
  <si>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</si>
  <si>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</si>
  <si>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</si>
  <si>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</si>
  <si>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</si>
  <si>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</si>
  <si>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</si>
  <si>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</si>
  <si>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</si>
  <si>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</si>
  <si>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</si>
  <si>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</si>
  <si>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</si>
  <si>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</si>
  <si>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</si>
  <si>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</si>
  <si>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</si>
  <si>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</si>
  <si>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</si>
  <si>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</si>
  <si>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</si>
  <si>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</si>
  <si>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</si>
  <si>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</si>
  <si>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</si>
  <si>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</si>
  <si>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</si>
  <si>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</si>
  <si>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</si>
  <si>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</si>
  <si>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</si>
  <si>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</si>
  <si>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phoneticPr fontId="2"/>
  </si>
  <si>
    <t>熊本県後期高齢者医療広域連合（後期高齢者医療特別会計）</t>
    <phoneticPr fontId="28"/>
  </si>
  <si>
    <t>熊本県後期高齢者医療広域連合（一般会計）</t>
    <phoneticPr fontId="28"/>
  </si>
  <si>
    <t>熊本県市町村総合事務組合</t>
    <phoneticPr fontId="28"/>
  </si>
  <si>
    <t>阿蘇広域行政事務組合（特別養護老人ホーム阿蘇みやま荘特別会計）</t>
    <phoneticPr fontId="28"/>
  </si>
  <si>
    <t>阿蘇広域行政事務組合（阿蘇ふるさと市町村圏特別会計）</t>
    <rPh sb="0" eb="2">
      <t>アソ</t>
    </rPh>
    <rPh sb="2" eb="4">
      <t>コウイキ</t>
    </rPh>
    <rPh sb="4" eb="6">
      <t>ギョウセイ</t>
    </rPh>
    <rPh sb="6" eb="8">
      <t>ジム</t>
    </rPh>
    <rPh sb="8" eb="10">
      <t>クミアイ</t>
    </rPh>
    <rPh sb="11" eb="13">
      <t>アソ</t>
    </rPh>
    <rPh sb="17" eb="20">
      <t>シチョウソン</t>
    </rPh>
    <rPh sb="20" eb="21">
      <t>ケン</t>
    </rPh>
    <rPh sb="21" eb="23">
      <t>トクベツ</t>
    </rPh>
    <rPh sb="23" eb="2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</si>
  <si>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</si>
  <si>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</si>
  <si>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</si>
  <si>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</si>
  <si>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</si>
  <si>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</si>
  <si>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</si>
  <si>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</si>
  <si>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</si>
  <si>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</si>
  <si>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</si>
  <si>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</si>
  <si>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</si>
  <si>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</si>
  <si>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</si>
  <si>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南阿蘇村生活排水処理事業特別会計</t>
    <phoneticPr fontId="5"/>
  </si>
  <si>
    <t>法非適用企業</t>
    <phoneticPr fontId="5"/>
  </si>
  <si>
    <t>法適用企業</t>
    <phoneticPr fontId="5"/>
  </si>
  <si>
    <t>南阿蘇村上水道事業会計</t>
    <phoneticPr fontId="5"/>
  </si>
  <si>
    <t>南阿蘇村後期高齢者医療特別会計</t>
    <phoneticPr fontId="5"/>
  </si>
  <si>
    <t>南阿蘇村国民健康保険特別会計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</si>
  <si>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</si>
  <si>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</si>
  <si>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</si>
  <si>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</si>
  <si>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</si>
  <si>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</si>
  <si>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</si>
  <si>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南阿蘇鉄道</t>
    <rPh sb="0" eb="3">
      <t>ミナミアソ</t>
    </rPh>
    <rPh sb="3" eb="5">
      <t>テツドウ</t>
    </rPh>
    <phoneticPr fontId="2"/>
  </si>
  <si>
    <t>はくすい</t>
    <phoneticPr fontId="2"/>
  </si>
  <si>
    <t>くぎの</t>
    <phoneticPr fontId="2"/>
  </si>
  <si>
    <t>南阿蘇村住宅新築資金等貸付金特別会計</t>
    <phoneticPr fontId="5"/>
  </si>
  <si>
    <t>ちょうよう</t>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</si>
  <si>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</si>
  <si>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</si>
  <si>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</si>
  <si>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</si>
  <si>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</si>
  <si>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</si>
  <si>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</si>
  <si>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</si>
  <si>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</si>
  <si>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</si>
  <si>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</si>
  <si>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</si>
  <si>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</si>
  <si>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</si>
  <si>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</si>
  <si>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</si>
  <si>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</si>
  <si>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</si>
  <si>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熊本県南阿蘇村</t>
  </si>
  <si>
    <t>平成29年度</t>
  </si>
  <si>
    <t>(2)各会計、関係団体の財政状況及び健全化判断比率（市町村）</t>
    <rPh sb="26" eb="29">
      <t>シチョウソン</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</si>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</sst>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0;&quot;▲ &quot;0.00"/>
    <numFmt numFmtId="191" formatCode="0.0;&quot;▲ &quot;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
      <patternFill patternType="solid">
        <fgColor indexed="15"/>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5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0" fontId="9" fillId="0" borderId="0" xfId="11" applyFont="1">
      <alignment vertical="center"/>
    </xf>
    <xf numFmtId="0" fontId="9" fillId="0" borderId="0" xfId="11" applyFont="1" applyAlignment="1">
      <alignment vertical="center" shrinkToFit="1"/>
    </xf>
    <xf numFmtId="0" fontId="13" fillId="0" borderId="0" xfId="11" applyFont="1">
      <alignment vertical="center"/>
    </xf>
    <xf numFmtId="0" fontId="9" fillId="0" borderId="0" xfId="11" applyFont="1" applyBorder="1" applyAlignment="1">
      <alignment horizontal="center" vertical="center"/>
    </xf>
    <xf numFmtId="0" fontId="9" fillId="0" borderId="0" xfId="11" applyFont="1" applyBorder="1">
      <alignment vertical="center"/>
    </xf>
    <xf numFmtId="0" fontId="13" fillId="0" borderId="0" xfId="11" applyFont="1" applyBorder="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19"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19" fillId="2" borderId="6" xfId="2" applyNumberFormat="1" applyFont="1" applyFill="1" applyBorder="1">
      <alignment vertical="center"/>
    </xf>
    <xf numFmtId="177" fontId="19" fillId="2" borderId="7" xfId="2" applyNumberFormat="1" applyFont="1" applyFill="1" applyBorder="1">
      <alignment vertical="center"/>
    </xf>
    <xf numFmtId="177" fontId="19" fillId="2" borderId="8" xfId="2" applyNumberFormat="1" applyFont="1" applyFill="1" applyBorder="1">
      <alignment vertical="center"/>
    </xf>
    <xf numFmtId="177" fontId="19" fillId="2" borderId="12" xfId="2" applyNumberFormat="1" applyFont="1" applyFill="1" applyBorder="1" applyAlignment="1">
      <alignment horizontal="center" vertical="center"/>
    </xf>
    <xf numFmtId="177" fontId="9" fillId="2" borderId="77" xfId="2" applyNumberFormat="1" applyFont="1" applyFill="1" applyBorder="1" applyAlignment="1">
      <alignment horizontal="center" vertical="center"/>
    </xf>
    <xf numFmtId="177" fontId="19" fillId="2" borderId="78" xfId="2" applyNumberFormat="1" applyFont="1" applyFill="1" applyBorder="1" applyAlignment="1">
      <alignment horizontal="center" vertical="center"/>
    </xf>
    <xf numFmtId="181" fontId="19" fillId="2" borderId="33"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79" fontId="19" fillId="2" borderId="79"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79" fontId="19" fillId="2" borderId="78" xfId="3" applyNumberFormat="1" applyFont="1" applyFill="1" applyBorder="1" applyAlignment="1">
      <alignment horizontal="right" vertical="center" shrinkToFit="1"/>
    </xf>
    <xf numFmtId="176" fontId="19" fillId="0" borderId="0" xfId="2" applyNumberFormat="1" applyFont="1" applyFill="1" applyBorder="1">
      <alignment vertical="center"/>
    </xf>
    <xf numFmtId="177" fontId="19" fillId="0" borderId="10" xfId="2" applyNumberFormat="1" applyFont="1" applyFill="1" applyBorder="1">
      <alignment vertical="center"/>
    </xf>
    <xf numFmtId="177" fontId="19" fillId="0" borderId="9" xfId="2" applyNumberFormat="1" applyFont="1" applyFill="1" applyBorder="1">
      <alignment vertical="center"/>
    </xf>
    <xf numFmtId="177" fontId="19" fillId="0" borderId="11" xfId="2" applyNumberFormat="1" applyFont="1" applyFill="1" applyBorder="1">
      <alignment vertical="center"/>
    </xf>
    <xf numFmtId="177" fontId="19" fillId="0" borderId="12" xfId="2" applyNumberFormat="1" applyFont="1" applyFill="1" applyBorder="1" applyAlignment="1">
      <alignment horizontal="center" vertical="center"/>
    </xf>
    <xf numFmtId="177" fontId="19" fillId="0" borderId="77" xfId="2" applyNumberFormat="1" applyFont="1" applyFill="1" applyBorder="1" applyAlignment="1">
      <alignment horizontal="center" vertical="center"/>
    </xf>
    <xf numFmtId="177" fontId="19" fillId="0" borderId="78" xfId="2" applyNumberFormat="1" applyFont="1" applyFill="1" applyBorder="1" applyAlignment="1">
      <alignment horizontal="center" vertical="center"/>
    </xf>
    <xf numFmtId="177" fontId="19" fillId="0" borderId="0" xfId="2" applyNumberFormat="1" applyFont="1" applyFill="1" applyBorder="1" applyAlignment="1">
      <alignment horizontal="center" vertical="center"/>
    </xf>
    <xf numFmtId="177" fontId="19" fillId="0" borderId="4" xfId="2" applyNumberFormat="1" applyFont="1" applyFill="1" applyBorder="1">
      <alignment vertical="center"/>
    </xf>
    <xf numFmtId="189" fontId="22" fillId="0" borderId="12" xfId="2" applyNumberFormat="1" applyFont="1" applyFill="1" applyBorder="1" applyAlignment="1">
      <alignment horizontal="right" vertical="center" shrinkToFit="1"/>
    </xf>
    <xf numFmtId="189" fontId="22" fillId="0" borderId="77" xfId="2" applyNumberFormat="1" applyFont="1" applyFill="1" applyBorder="1" applyAlignment="1">
      <alignment horizontal="right" vertical="center" shrinkToFit="1"/>
    </xf>
    <xf numFmtId="189" fontId="19" fillId="0" borderId="78" xfId="2" applyNumberFormat="1" applyFont="1" applyFill="1" applyBorder="1" applyAlignment="1">
      <alignment horizontal="right" vertical="center" shrinkToFit="1"/>
    </xf>
    <xf numFmtId="177" fontId="19" fillId="0" borderId="5" xfId="2" applyNumberFormat="1" applyFont="1" applyFill="1" applyBorder="1">
      <alignment vertical="center"/>
    </xf>
    <xf numFmtId="177" fontId="19" fillId="0" borderId="0" xfId="2" applyNumberFormat="1" applyFont="1" applyFill="1">
      <alignment vertical="center"/>
    </xf>
    <xf numFmtId="179" fontId="22" fillId="0" borderId="12" xfId="2" applyNumberFormat="1" applyFont="1" applyFill="1" applyBorder="1" applyAlignment="1">
      <alignment horizontal="right" vertical="center" shrinkToFit="1"/>
    </xf>
    <xf numFmtId="179" fontId="22" fillId="0" borderId="77" xfId="2" applyNumberFormat="1" applyFont="1" applyFill="1" applyBorder="1" applyAlignment="1">
      <alignment horizontal="right" vertical="center" shrinkToFit="1"/>
    </xf>
    <xf numFmtId="179" fontId="19" fillId="0" borderId="78" xfId="2" applyNumberFormat="1" applyFont="1" applyFill="1" applyBorder="1" applyAlignment="1">
      <alignment horizontal="right" vertical="center" shrinkToFit="1"/>
    </xf>
    <xf numFmtId="177" fontId="19" fillId="0" borderId="6" xfId="2" applyNumberFormat="1" applyFont="1" applyFill="1" applyBorder="1">
      <alignment vertical="center"/>
    </xf>
    <xf numFmtId="177" fontId="19" fillId="0" borderId="7" xfId="2" applyNumberFormat="1" applyFont="1" applyFill="1" applyBorder="1">
      <alignment vertical="center"/>
    </xf>
    <xf numFmtId="176" fontId="19" fillId="0" borderId="7" xfId="2" applyNumberFormat="1" applyFont="1" applyFill="1" applyBorder="1">
      <alignment vertical="center"/>
    </xf>
    <xf numFmtId="177" fontId="19" fillId="0" borderId="8" xfId="2" applyNumberFormat="1" applyFont="1" applyFill="1" applyBorder="1">
      <alignment vertical="center"/>
    </xf>
    <xf numFmtId="0" fontId="19"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19" fillId="2" borderId="12" xfId="2" applyNumberFormat="1" applyFont="1" applyFill="1" applyBorder="1" applyAlignment="1">
      <alignment horizontal="right" vertical="center" shrinkToFit="1"/>
    </xf>
    <xf numFmtId="181" fontId="19" fillId="2" borderId="77" xfId="2" applyNumberFormat="1" applyFont="1" applyFill="1" applyBorder="1" applyAlignment="1">
      <alignment horizontal="right" vertical="center" shrinkToFit="1"/>
    </xf>
    <xf numFmtId="179" fontId="19" fillId="2" borderId="78"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81" fontId="19" fillId="0" borderId="77" xfId="2" applyNumberFormat="1" applyFont="1" applyFill="1" applyBorder="1" applyAlignment="1">
      <alignment horizontal="right" vertical="center" shrinkToFit="1"/>
    </xf>
    <xf numFmtId="0" fontId="19" fillId="0" borderId="0" xfId="2" applyFont="1" applyFill="1" applyBorder="1" applyAlignment="1"/>
    <xf numFmtId="0" fontId="3" fillId="0" borderId="0" xfId="2" applyFont="1" applyFill="1" applyBorder="1" applyAlignment="1"/>
    <xf numFmtId="176" fontId="19"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19" fillId="0" borderId="7" xfId="3" applyNumberFormat="1" applyFont="1" applyFill="1" applyBorder="1">
      <alignment vertical="center"/>
    </xf>
    <xf numFmtId="177" fontId="22" fillId="0" borderId="1" xfId="4" applyNumberFormat="1" applyFont="1" applyBorder="1" applyAlignment="1">
      <alignment vertical="center"/>
    </xf>
    <xf numFmtId="177" fontId="22" fillId="0" borderId="3" xfId="4" applyNumberFormat="1" applyFont="1" applyBorder="1" applyAlignment="1">
      <alignment vertical="center"/>
    </xf>
    <xf numFmtId="177" fontId="22" fillId="0" borderId="6" xfId="4" applyNumberFormat="1" applyFont="1" applyBorder="1" applyAlignment="1">
      <alignment vertical="center"/>
    </xf>
    <xf numFmtId="177" fontId="22" fillId="0" borderId="8" xfId="4" applyNumberFormat="1" applyFont="1" applyBorder="1" applyAlignment="1">
      <alignment vertical="center"/>
    </xf>
    <xf numFmtId="177" fontId="22" fillId="0" borderId="1" xfId="4" applyNumberFormat="1" applyFont="1" applyBorder="1" applyAlignment="1">
      <alignment horizontal="center" vertical="center"/>
    </xf>
    <xf numFmtId="177" fontId="22" fillId="0" borderId="78" xfId="4" applyNumberFormat="1" applyFont="1" applyBorder="1" applyAlignment="1">
      <alignment horizontal="center" vertical="center" wrapText="1"/>
    </xf>
    <xf numFmtId="177" fontId="13" fillId="0" borderId="80" xfId="4" applyNumberFormat="1" applyFont="1" applyBorder="1" applyAlignment="1">
      <alignment horizontal="center" vertical="center"/>
    </xf>
    <xf numFmtId="177" fontId="22" fillId="0" borderId="7" xfId="4" applyNumberFormat="1" applyFont="1" applyBorder="1" applyAlignment="1">
      <alignment horizontal="center" vertical="center" wrapText="1"/>
    </xf>
    <xf numFmtId="177" fontId="22" fillId="0" borderId="12" xfId="4" applyNumberFormat="1" applyFont="1" applyBorder="1" applyAlignment="1">
      <alignment horizontal="center" vertical="center"/>
    </xf>
    <xf numFmtId="181" fontId="22" fillId="0" borderId="37" xfId="5" applyNumberFormat="1" applyFont="1" applyFill="1" applyBorder="1" applyAlignment="1">
      <alignment horizontal="right" vertical="center" shrinkToFit="1"/>
    </xf>
    <xf numFmtId="181" fontId="22" fillId="0" borderId="1" xfId="5" applyNumberFormat="1" applyFont="1" applyFill="1" applyBorder="1" applyAlignment="1">
      <alignment horizontal="right" vertical="center" shrinkToFit="1"/>
    </xf>
    <xf numFmtId="179" fontId="22" fillId="0" borderId="81" xfId="5" applyNumberFormat="1" applyFont="1" applyFill="1" applyBorder="1" applyAlignment="1">
      <alignment horizontal="right" vertical="center" shrinkToFit="1"/>
    </xf>
    <xf numFmtId="181" fontId="22" fillId="0" borderId="80" xfId="5" applyNumberFormat="1" applyFont="1" applyFill="1" applyBorder="1" applyAlignment="1">
      <alignment horizontal="right" vertical="center" shrinkToFit="1"/>
    </xf>
    <xf numFmtId="179" fontId="22" fillId="0" borderId="82" xfId="5" applyNumberFormat="1" applyFont="1" applyFill="1" applyBorder="1" applyAlignment="1">
      <alignment horizontal="right" vertical="center" shrinkToFit="1"/>
    </xf>
    <xf numFmtId="179" fontId="22" fillId="0" borderId="37" xfId="5" applyNumberFormat="1" applyFont="1" applyBorder="1" applyAlignment="1">
      <alignment horizontal="right" vertical="center" shrinkToFit="1"/>
    </xf>
    <xf numFmtId="177" fontId="22" fillId="0" borderId="6" xfId="4" applyNumberFormat="1" applyFont="1" applyBorder="1" applyAlignment="1">
      <alignment horizontal="center" vertical="center"/>
    </xf>
    <xf numFmtId="177" fontId="22" fillId="0" borderId="83" xfId="4" applyNumberFormat="1" applyFont="1" applyBorder="1" applyAlignment="1">
      <alignment horizontal="center" vertical="center"/>
    </xf>
    <xf numFmtId="181" fontId="22" fillId="0" borderId="84" xfId="5" applyNumberFormat="1" applyFont="1" applyFill="1" applyBorder="1" applyAlignment="1">
      <alignment horizontal="right" vertical="center" shrinkToFit="1"/>
    </xf>
    <xf numFmtId="181" fontId="22" fillId="0" borderId="85" xfId="5" applyNumberFormat="1" applyFont="1" applyFill="1" applyBorder="1" applyAlignment="1">
      <alignment horizontal="right" vertical="center" shrinkToFit="1"/>
    </xf>
    <xf numFmtId="179" fontId="22" fillId="0" borderId="83" xfId="5" applyNumberFormat="1" applyFont="1" applyFill="1" applyBorder="1" applyAlignment="1">
      <alignment horizontal="right" vertical="center" shrinkToFit="1"/>
    </xf>
    <xf numFmtId="181" fontId="22" fillId="0" borderId="86" xfId="5" applyNumberFormat="1" applyFont="1" applyFill="1" applyBorder="1" applyAlignment="1">
      <alignment horizontal="right" vertical="center" shrinkToFit="1"/>
    </xf>
    <xf numFmtId="179" fontId="22" fillId="0" borderId="87" xfId="5" applyNumberFormat="1" applyFont="1" applyFill="1" applyBorder="1" applyAlignment="1">
      <alignment horizontal="right" vertical="center" shrinkToFit="1"/>
    </xf>
    <xf numFmtId="179" fontId="22" fillId="0" borderId="84" xfId="5" applyNumberFormat="1" applyFont="1" applyBorder="1" applyAlignment="1">
      <alignment horizontal="right" vertical="center" shrinkToFit="1"/>
    </xf>
    <xf numFmtId="177" fontId="22" fillId="0" borderId="3" xfId="4" applyNumberFormat="1" applyFont="1" applyBorder="1" applyAlignment="1">
      <alignment horizontal="center" vertical="center"/>
    </xf>
    <xf numFmtId="181" fontId="22" fillId="0" borderId="37" xfId="5" applyNumberFormat="1" applyFont="1" applyBorder="1" applyAlignment="1">
      <alignment horizontal="right" vertical="center" shrinkToFit="1"/>
    </xf>
    <xf numFmtId="181" fontId="22" fillId="0" borderId="1" xfId="5" applyNumberFormat="1" applyFont="1" applyBorder="1" applyAlignment="1">
      <alignment horizontal="right" vertical="center" shrinkToFit="1"/>
    </xf>
    <xf numFmtId="179" fontId="22" fillId="0" borderId="81" xfId="5" applyNumberFormat="1" applyFont="1" applyBorder="1" applyAlignment="1">
      <alignment horizontal="right" vertical="center" shrinkToFit="1"/>
    </xf>
    <xf numFmtId="181" fontId="22" fillId="0" borderId="80" xfId="5" applyNumberFormat="1" applyFont="1" applyBorder="1" applyAlignment="1">
      <alignment horizontal="right" vertical="center" shrinkToFit="1"/>
    </xf>
    <xf numFmtId="179" fontId="22"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2">
      <alignment vertical="center"/>
    </xf>
    <xf numFmtId="0" fontId="19" fillId="0" borderId="0" xfId="12" applyFont="1">
      <alignment vertical="center"/>
    </xf>
    <xf numFmtId="0" fontId="23" fillId="0" borderId="0" xfId="12" applyFont="1" applyAlignment="1">
      <alignment horizontal="right" vertical="center"/>
    </xf>
    <xf numFmtId="0" fontId="24" fillId="4" borderId="22" xfId="12" applyFont="1" applyFill="1" applyBorder="1" applyAlignment="1"/>
    <xf numFmtId="0" fontId="24" fillId="4" borderId="23" xfId="12" applyFont="1" applyFill="1" applyBorder="1" applyAlignment="1">
      <alignment horizontal="right" vertical="top"/>
    </xf>
    <xf numFmtId="0" fontId="24" fillId="4" borderId="24" xfId="12" applyFont="1" applyFill="1" applyBorder="1" applyAlignment="1">
      <alignment horizontal="right" vertical="top"/>
    </xf>
    <xf numFmtId="0" fontId="24" fillId="4" borderId="14" xfId="12" applyFont="1" applyFill="1" applyBorder="1" applyAlignment="1">
      <alignment horizontal="center" vertical="center"/>
    </xf>
    <xf numFmtId="0" fontId="24" fillId="4" borderId="16" xfId="12" applyFont="1" applyFill="1" applyBorder="1" applyAlignment="1">
      <alignment horizontal="center" vertical="center"/>
    </xf>
    <xf numFmtId="0" fontId="24" fillId="4" borderId="62" xfId="12" applyFont="1" applyFill="1" applyBorder="1" applyAlignment="1">
      <alignment horizontal="center" vertical="center"/>
    </xf>
    <xf numFmtId="0" fontId="24" fillId="0" borderId="28" xfId="12" applyFont="1" applyFill="1" applyBorder="1" applyAlignment="1">
      <alignment horizontal="center" vertical="center" wrapText="1"/>
    </xf>
    <xf numFmtId="190" fontId="24" fillId="0" borderId="14" xfId="12" applyNumberFormat="1" applyFont="1" applyFill="1" applyBorder="1" applyAlignment="1" applyProtection="1">
      <alignment horizontal="right" vertical="center" shrinkToFit="1"/>
    </xf>
    <xf numFmtId="190" fontId="24" fillId="0" borderId="16" xfId="12" applyNumberFormat="1" applyFont="1" applyFill="1" applyBorder="1" applyAlignment="1" applyProtection="1">
      <alignment horizontal="right" vertical="center" shrinkToFit="1"/>
    </xf>
    <xf numFmtId="190" fontId="24" fillId="0" borderId="18" xfId="12" applyNumberFormat="1" applyFont="1" applyFill="1" applyBorder="1" applyAlignment="1" applyProtection="1">
      <alignment horizontal="right" vertical="center" shrinkToFit="1"/>
    </xf>
    <xf numFmtId="0" fontId="24" fillId="0" borderId="39" xfId="12" applyFont="1" applyFill="1" applyBorder="1" applyAlignment="1">
      <alignment horizontal="center" vertical="center" wrapText="1"/>
    </xf>
    <xf numFmtId="190" fontId="24" fillId="0" borderId="36" xfId="12" applyNumberFormat="1" applyFont="1" applyFill="1" applyBorder="1" applyAlignment="1" applyProtection="1">
      <alignment horizontal="right" vertical="center" shrinkToFit="1"/>
    </xf>
    <xf numFmtId="190" fontId="24" fillId="0" borderId="37" xfId="12" applyNumberFormat="1" applyFont="1" applyFill="1" applyBorder="1" applyAlignment="1" applyProtection="1">
      <alignment horizontal="right" vertical="center" shrinkToFit="1"/>
    </xf>
    <xf numFmtId="190" fontId="24" fillId="0" borderId="38" xfId="12" applyNumberFormat="1" applyFont="1" applyFill="1" applyBorder="1" applyAlignment="1" applyProtection="1">
      <alignment horizontal="right" vertical="center" shrinkToFit="1"/>
    </xf>
    <xf numFmtId="0" fontId="24" fillId="0" borderId="63" xfId="12" applyFont="1" applyFill="1" applyBorder="1" applyAlignment="1">
      <alignment horizontal="center" vertical="center"/>
    </xf>
    <xf numFmtId="190" fontId="24" fillId="0" borderId="88" xfId="12" applyNumberFormat="1" applyFont="1" applyFill="1" applyBorder="1" applyAlignment="1" applyProtection="1">
      <alignment horizontal="right" vertical="center" shrinkToFit="1"/>
    </xf>
    <xf numFmtId="190" fontId="24" fillId="0" borderId="89" xfId="12" applyNumberFormat="1" applyFont="1" applyFill="1" applyBorder="1" applyAlignment="1" applyProtection="1">
      <alignment horizontal="right" vertical="center" shrinkToFit="1"/>
    </xf>
    <xf numFmtId="190" fontId="24" fillId="0" borderId="64" xfId="12" applyNumberFormat="1" applyFont="1" applyFill="1" applyBorder="1" applyAlignment="1" applyProtection="1">
      <alignment horizontal="right" vertical="center" shrinkToFit="1"/>
    </xf>
    <xf numFmtId="0" fontId="24" fillId="0" borderId="0" xfId="13" applyFont="1">
      <alignment vertical="center"/>
    </xf>
    <xf numFmtId="0" fontId="3" fillId="0" borderId="0" xfId="13">
      <alignment vertical="center"/>
    </xf>
    <xf numFmtId="0" fontId="23" fillId="0" borderId="0" xfId="13" applyFont="1" applyAlignment="1">
      <alignment horizontal="right" vertical="center"/>
    </xf>
    <xf numFmtId="0" fontId="24" fillId="5" borderId="22" xfId="13" applyFont="1" applyFill="1" applyBorder="1" applyAlignment="1"/>
    <xf numFmtId="0" fontId="24" fillId="5" borderId="23" xfId="13" applyFont="1" applyFill="1" applyBorder="1" applyAlignment="1">
      <alignment horizontal="right" vertical="top"/>
    </xf>
    <xf numFmtId="0" fontId="24" fillId="5" borderId="24" xfId="13" applyFont="1" applyFill="1" applyBorder="1" applyAlignment="1">
      <alignment horizontal="right" vertical="top"/>
    </xf>
    <xf numFmtId="0" fontId="24" fillId="5" borderId="15" xfId="13" applyFont="1" applyFill="1" applyBorder="1" applyAlignment="1">
      <alignment horizontal="center" vertical="center"/>
    </xf>
    <xf numFmtId="0" fontId="24" fillId="5" borderId="16" xfId="13" applyFont="1" applyFill="1" applyBorder="1" applyAlignment="1">
      <alignment horizontal="center" vertical="center"/>
    </xf>
    <xf numFmtId="0" fontId="24" fillId="5" borderId="18" xfId="13" applyFont="1" applyFill="1" applyBorder="1" applyAlignment="1">
      <alignment horizontal="center" vertical="center"/>
    </xf>
    <xf numFmtId="0" fontId="24" fillId="0" borderId="30" xfId="13" applyFont="1" applyFill="1" applyBorder="1" applyAlignment="1">
      <alignment vertical="center" wrapText="1"/>
    </xf>
    <xf numFmtId="190" fontId="24" fillId="0" borderId="90" xfId="13" applyNumberFormat="1" applyFont="1" applyFill="1" applyBorder="1" applyAlignment="1">
      <alignment horizontal="right" vertical="center" shrinkToFit="1"/>
    </xf>
    <xf numFmtId="190" fontId="24" fillId="0" borderId="91" xfId="13" applyNumberFormat="1" applyFont="1" applyFill="1" applyBorder="1" applyAlignment="1">
      <alignment horizontal="right" vertical="center" shrinkToFit="1"/>
    </xf>
    <xf numFmtId="190" fontId="24" fillId="0" borderId="92" xfId="13" applyNumberFormat="1" applyFont="1" applyFill="1" applyBorder="1" applyAlignment="1">
      <alignment horizontal="right" vertical="center" shrinkToFit="1"/>
    </xf>
    <xf numFmtId="0" fontId="24" fillId="0" borderId="35" xfId="13" applyFont="1" applyFill="1" applyBorder="1" applyAlignment="1">
      <alignment vertical="center"/>
    </xf>
    <xf numFmtId="190" fontId="24" fillId="0" borderId="93" xfId="13" applyNumberFormat="1" applyFont="1" applyFill="1" applyBorder="1" applyAlignment="1">
      <alignment horizontal="right" vertical="center" shrinkToFit="1"/>
    </xf>
    <xf numFmtId="190" fontId="24" fillId="0" borderId="12" xfId="13" applyNumberFormat="1" applyFont="1" applyFill="1" applyBorder="1" applyAlignment="1">
      <alignment horizontal="right" vertical="center" shrinkToFit="1"/>
    </xf>
    <xf numFmtId="190" fontId="24" fillId="0" borderId="94" xfId="13" applyNumberFormat="1" applyFont="1" applyFill="1" applyBorder="1" applyAlignment="1">
      <alignment horizontal="right" vertical="center" shrinkToFit="1"/>
    </xf>
    <xf numFmtId="0" fontId="24" fillId="0" borderId="39" xfId="13" applyFont="1" applyFill="1" applyBorder="1" applyAlignment="1">
      <alignment vertical="center"/>
    </xf>
    <xf numFmtId="0" fontId="24" fillId="0" borderId="63" xfId="13" applyFont="1" applyFill="1" applyBorder="1" applyAlignment="1">
      <alignment vertical="center"/>
    </xf>
    <xf numFmtId="190" fontId="24" fillId="0" borderId="88" xfId="13" applyNumberFormat="1" applyFont="1" applyFill="1" applyBorder="1" applyAlignment="1">
      <alignment horizontal="right" vertical="center" shrinkToFit="1"/>
    </xf>
    <xf numFmtId="190" fontId="24" fillId="0" borderId="89" xfId="13" applyNumberFormat="1" applyFont="1" applyFill="1" applyBorder="1" applyAlignment="1">
      <alignment horizontal="right" vertical="center" shrinkToFit="1"/>
    </xf>
    <xf numFmtId="190" fontId="24" fillId="0" borderId="64" xfId="13" applyNumberFormat="1" applyFont="1" applyFill="1" applyBorder="1" applyAlignment="1">
      <alignment horizontal="right" vertical="center" shrinkToFit="1"/>
    </xf>
    <xf numFmtId="0" fontId="25" fillId="0" borderId="0" xfId="13" applyFont="1" applyFill="1" applyBorder="1" applyAlignment="1"/>
    <xf numFmtId="0" fontId="25" fillId="0" borderId="0" xfId="13" applyNumberFormat="1" applyFont="1" applyFill="1" applyBorder="1" applyAlignment="1">
      <alignment vertical="center" wrapText="1"/>
    </xf>
    <xf numFmtId="0" fontId="25" fillId="0" borderId="0" xfId="13" applyNumberFormat="1" applyFont="1" applyBorder="1" applyAlignment="1">
      <alignment vertical="center" wrapText="1"/>
    </xf>
    <xf numFmtId="0" fontId="24" fillId="0" borderId="0" xfId="13" applyNumberFormat="1" applyFont="1" applyFill="1" applyBorder="1" applyAlignment="1">
      <alignment vertical="center"/>
    </xf>
    <xf numFmtId="0" fontId="19" fillId="0" borderId="0" xfId="14" applyFont="1">
      <alignment vertical="center"/>
    </xf>
    <xf numFmtId="0" fontId="3" fillId="0" borderId="0" xfId="14">
      <alignment vertical="center"/>
    </xf>
    <xf numFmtId="0" fontId="23" fillId="0" borderId="0" xfId="14" applyFont="1" applyAlignment="1">
      <alignment horizontal="center" vertical="center"/>
    </xf>
    <xf numFmtId="0" fontId="25" fillId="4" borderId="22" xfId="14" applyFont="1" applyFill="1" applyBorder="1" applyAlignment="1"/>
    <xf numFmtId="0" fontId="25" fillId="4" borderId="23" xfId="14" applyFont="1" applyFill="1" applyBorder="1" applyAlignment="1"/>
    <xf numFmtId="0" fontId="25" fillId="4" borderId="23" xfId="14" applyFont="1" applyFill="1" applyBorder="1" applyAlignment="1">
      <alignment horizontal="right" vertical="center"/>
    </xf>
    <xf numFmtId="0" fontId="25" fillId="4" borderId="24" xfId="14" applyFont="1" applyFill="1" applyBorder="1" applyAlignment="1">
      <alignment horizontal="right" vertical="top"/>
    </xf>
    <xf numFmtId="0" fontId="25" fillId="4" borderId="15" xfId="14" applyFont="1" applyFill="1" applyBorder="1" applyAlignment="1">
      <alignment horizontal="center" vertical="center"/>
    </xf>
    <xf numFmtId="0" fontId="25" fillId="4" borderId="16" xfId="14" applyFont="1" applyFill="1" applyBorder="1" applyAlignment="1">
      <alignment horizontal="center" vertical="center"/>
    </xf>
    <xf numFmtId="0" fontId="25" fillId="4" borderId="62" xfId="14" applyFont="1" applyFill="1" applyBorder="1" applyAlignment="1">
      <alignment horizontal="center" vertical="center"/>
    </xf>
    <xf numFmtId="0" fontId="25" fillId="0" borderId="6" xfId="14" applyFont="1" applyFill="1" applyBorder="1" applyAlignment="1">
      <alignment vertical="center" wrapText="1"/>
    </xf>
    <xf numFmtId="181" fontId="25" fillId="0" borderId="90" xfId="14" applyNumberFormat="1" applyFont="1" applyFill="1" applyBorder="1" applyAlignment="1" applyProtection="1">
      <alignment horizontal="right" vertical="center" shrinkToFit="1"/>
    </xf>
    <xf numFmtId="181" fontId="25" fillId="0" borderId="91" xfId="14" applyNumberFormat="1" applyFont="1" applyFill="1" applyBorder="1" applyAlignment="1" applyProtection="1">
      <alignment horizontal="right" vertical="center" shrinkToFit="1"/>
    </xf>
    <xf numFmtId="181" fontId="25" fillId="0" borderId="92" xfId="14" applyNumberFormat="1" applyFont="1" applyFill="1" applyBorder="1" applyAlignment="1" applyProtection="1">
      <alignment horizontal="right" vertical="center" shrinkToFit="1"/>
    </xf>
    <xf numFmtId="0" fontId="25" fillId="0" borderId="10" xfId="14" applyFont="1" applyFill="1" applyBorder="1" applyAlignment="1">
      <alignment vertical="center"/>
    </xf>
    <xf numFmtId="181" fontId="25" fillId="0" borderId="93" xfId="14" applyNumberFormat="1" applyFont="1" applyFill="1" applyBorder="1" applyAlignment="1" applyProtection="1">
      <alignment horizontal="right" vertical="center" shrinkToFit="1"/>
    </xf>
    <xf numFmtId="181" fontId="25" fillId="0" borderId="12" xfId="14" applyNumberFormat="1" applyFont="1" applyFill="1" applyBorder="1" applyAlignment="1" applyProtection="1">
      <alignment horizontal="right" vertical="center" shrinkToFit="1"/>
    </xf>
    <xf numFmtId="181" fontId="25" fillId="0" borderId="94" xfId="14" applyNumberFormat="1" applyFont="1" applyFill="1" applyBorder="1" applyAlignment="1" applyProtection="1">
      <alignment horizontal="right" vertical="center" shrinkToFit="1"/>
    </xf>
    <xf numFmtId="0" fontId="25" fillId="0" borderId="1" xfId="14" applyFont="1" applyFill="1" applyBorder="1" applyAlignment="1">
      <alignment vertical="center"/>
    </xf>
    <xf numFmtId="0" fontId="25" fillId="0" borderId="55" xfId="14" applyFont="1" applyFill="1" applyBorder="1" applyAlignment="1">
      <alignment vertical="center"/>
    </xf>
    <xf numFmtId="181" fontId="25" fillId="0" borderId="88" xfId="14" applyNumberFormat="1" applyFont="1" applyFill="1" applyBorder="1" applyAlignment="1" applyProtection="1">
      <alignment horizontal="right" vertical="center" shrinkToFit="1"/>
    </xf>
    <xf numFmtId="181" fontId="25" fillId="0" borderId="89" xfId="14" applyNumberFormat="1" applyFont="1" applyFill="1" applyBorder="1" applyAlignment="1" applyProtection="1">
      <alignment horizontal="right" vertical="center" shrinkToFit="1"/>
    </xf>
    <xf numFmtId="181" fontId="25" fillId="0" borderId="64" xfId="14" applyNumberFormat="1" applyFont="1" applyFill="1" applyBorder="1" applyAlignment="1" applyProtection="1">
      <alignment horizontal="right" vertical="center" shrinkToFit="1"/>
    </xf>
    <xf numFmtId="0" fontId="25" fillId="0" borderId="0" xfId="14" applyFont="1" applyAlignment="1"/>
    <xf numFmtId="0" fontId="3" fillId="0" borderId="0" xfId="15">
      <alignment vertical="center"/>
    </xf>
    <xf numFmtId="0" fontId="23" fillId="0" borderId="0" xfId="15" applyFont="1" applyAlignment="1">
      <alignment horizontal="center" vertical="center"/>
    </xf>
    <xf numFmtId="0" fontId="25" fillId="4" borderId="22" xfId="15" applyFont="1" applyFill="1" applyBorder="1" applyAlignment="1"/>
    <xf numFmtId="0" fontId="25" fillId="4" borderId="23" xfId="15" applyFont="1" applyFill="1" applyBorder="1" applyAlignment="1"/>
    <xf numFmtId="0" fontId="25" fillId="4" borderId="23" xfId="15" applyFont="1" applyFill="1" applyBorder="1" applyAlignment="1">
      <alignment horizontal="right" vertical="center"/>
    </xf>
    <xf numFmtId="0" fontId="25" fillId="4" borderId="24" xfId="15" applyFont="1" applyFill="1" applyBorder="1" applyAlignment="1">
      <alignment horizontal="right" vertical="top"/>
    </xf>
    <xf numFmtId="0" fontId="25" fillId="4" borderId="15" xfId="15" applyFont="1" applyFill="1" applyBorder="1" applyAlignment="1">
      <alignment horizontal="center" vertical="center"/>
    </xf>
    <xf numFmtId="0" fontId="25" fillId="4" borderId="16" xfId="15" applyFont="1" applyFill="1" applyBorder="1" applyAlignment="1">
      <alignment horizontal="center" vertical="center"/>
    </xf>
    <xf numFmtId="0" fontId="25" fillId="4" borderId="18" xfId="15" applyFont="1" applyFill="1" applyBorder="1" applyAlignment="1">
      <alignment horizontal="center" vertical="center"/>
    </xf>
    <xf numFmtId="0" fontId="25" fillId="0" borderId="6" xfId="15" applyFont="1" applyFill="1" applyBorder="1" applyAlignment="1">
      <alignment vertical="center" wrapText="1"/>
    </xf>
    <xf numFmtId="181" fontId="25" fillId="0" borderId="90" xfId="15" applyNumberFormat="1" applyFont="1" applyFill="1" applyBorder="1" applyAlignment="1" applyProtection="1">
      <alignment horizontal="right" vertical="center" shrinkToFit="1"/>
    </xf>
    <xf numFmtId="181" fontId="25" fillId="0" borderId="91" xfId="15" applyNumberFormat="1" applyFont="1" applyFill="1" applyBorder="1" applyAlignment="1" applyProtection="1">
      <alignment horizontal="right" vertical="center" shrinkToFit="1"/>
    </xf>
    <xf numFmtId="181" fontId="25" fillId="0" borderId="92" xfId="15" applyNumberFormat="1" applyFont="1" applyFill="1" applyBorder="1" applyAlignment="1" applyProtection="1">
      <alignment horizontal="right" vertical="center" shrinkToFit="1"/>
    </xf>
    <xf numFmtId="0" fontId="25" fillId="0" borderId="10" xfId="15" applyFont="1" applyFill="1" applyBorder="1" applyAlignment="1">
      <alignment vertical="center"/>
    </xf>
    <xf numFmtId="181" fontId="25" fillId="0" borderId="93" xfId="15" applyNumberFormat="1" applyFont="1" applyFill="1" applyBorder="1" applyAlignment="1" applyProtection="1">
      <alignment horizontal="right" vertical="center" shrinkToFit="1"/>
    </xf>
    <xf numFmtId="181" fontId="25" fillId="0" borderId="12" xfId="15" applyNumberFormat="1" applyFont="1" applyFill="1" applyBorder="1" applyAlignment="1" applyProtection="1">
      <alignment horizontal="right" vertical="center" shrinkToFit="1"/>
    </xf>
    <xf numFmtId="181" fontId="25" fillId="0" borderId="94" xfId="15" applyNumberFormat="1" applyFont="1" applyFill="1" applyBorder="1" applyAlignment="1" applyProtection="1">
      <alignment horizontal="right" vertical="center" shrinkToFit="1"/>
    </xf>
    <xf numFmtId="0" fontId="25" fillId="0" borderId="1" xfId="15" applyFont="1" applyFill="1" applyBorder="1" applyAlignment="1">
      <alignment vertical="center"/>
    </xf>
    <xf numFmtId="0" fontId="25" fillId="0" borderId="33" xfId="15" applyFont="1" applyFill="1" applyBorder="1" applyAlignment="1">
      <alignment vertical="center"/>
    </xf>
    <xf numFmtId="0" fontId="25" fillId="0" borderId="10" xfId="15" applyFont="1" applyFill="1" applyBorder="1" applyAlignment="1">
      <alignment vertical="center" wrapText="1"/>
    </xf>
    <xf numFmtId="0" fontId="25" fillId="0" borderId="55" xfId="15" applyFont="1" applyFill="1" applyBorder="1" applyAlignment="1">
      <alignment vertical="center"/>
    </xf>
    <xf numFmtId="181" fontId="25" fillId="0" borderId="88" xfId="15" applyNumberFormat="1" applyFont="1" applyFill="1" applyBorder="1" applyAlignment="1" applyProtection="1">
      <alignment horizontal="right" vertical="center" shrinkToFit="1"/>
    </xf>
    <xf numFmtId="181" fontId="25" fillId="0" borderId="89" xfId="15" applyNumberFormat="1" applyFont="1" applyFill="1" applyBorder="1" applyAlignment="1" applyProtection="1">
      <alignment horizontal="right" vertical="center" shrinkToFit="1"/>
    </xf>
    <xf numFmtId="181" fontId="25" fillId="0" borderId="64" xfId="15" applyNumberFormat="1" applyFont="1" applyFill="1" applyBorder="1" applyAlignment="1" applyProtection="1">
      <alignment horizontal="right" vertical="center" shrinkToFit="1"/>
    </xf>
    <xf numFmtId="0" fontId="25" fillId="0" borderId="0" xfId="15" applyFont="1" applyFill="1" applyBorder="1" applyAlignment="1"/>
    <xf numFmtId="0" fontId="25" fillId="0" borderId="0" xfId="15" applyFont="1" applyFill="1" applyBorder="1" applyAlignment="1">
      <alignment vertical="center"/>
    </xf>
    <xf numFmtId="0" fontId="25" fillId="0" borderId="0" xfId="15" applyFont="1" applyFill="1" applyBorder="1" applyAlignment="1">
      <alignment horizontal="left" vertical="center"/>
    </xf>
    <xf numFmtId="181" fontId="25" fillId="0" borderId="0" xfId="15" applyNumberFormat="1" applyFont="1" applyFill="1" applyBorder="1" applyAlignment="1" applyProtection="1">
      <alignment horizontal="right" vertical="center"/>
    </xf>
    <xf numFmtId="0" fontId="23" fillId="0" borderId="0" xfId="12" applyFont="1" applyAlignment="1">
      <alignment horizontal="right"/>
    </xf>
    <xf numFmtId="0" fontId="26" fillId="4" borderId="22" xfId="12" applyFont="1" applyFill="1" applyBorder="1" applyAlignment="1"/>
    <xf numFmtId="0" fontId="26" fillId="4" borderId="23" xfId="12" applyFont="1" applyFill="1" applyBorder="1" applyAlignment="1">
      <alignment horizontal="right" vertical="top"/>
    </xf>
    <xf numFmtId="0" fontId="26" fillId="4" borderId="24" xfId="12" applyFont="1" applyFill="1" applyBorder="1" applyAlignment="1">
      <alignment horizontal="right" vertical="top"/>
    </xf>
    <xf numFmtId="0" fontId="27" fillId="6" borderId="16" xfId="16" applyFont="1" applyFill="1" applyBorder="1" applyAlignment="1">
      <alignment horizontal="center" vertical="center"/>
    </xf>
    <xf numFmtId="0" fontId="27" fillId="6" borderId="62" xfId="16" applyFont="1" applyFill="1" applyBorder="1" applyAlignment="1">
      <alignment horizontal="center" vertical="center"/>
    </xf>
    <xf numFmtId="0" fontId="26" fillId="0" borderId="28" xfId="12" applyFont="1" applyFill="1" applyBorder="1" applyAlignment="1">
      <alignment horizontal="center" vertical="center" wrapText="1"/>
    </xf>
    <xf numFmtId="181" fontId="26" fillId="0" borderId="16" xfId="16" applyNumberFormat="1" applyFont="1" applyFill="1" applyBorder="1" applyAlignment="1" applyProtection="1">
      <alignment horizontal="right" vertical="center" shrinkToFit="1"/>
    </xf>
    <xf numFmtId="181" fontId="26" fillId="0" borderId="18" xfId="16" applyNumberFormat="1" applyFont="1" applyFill="1" applyBorder="1" applyAlignment="1" applyProtection="1">
      <alignment horizontal="right" vertical="center" shrinkToFit="1"/>
    </xf>
    <xf numFmtId="0" fontId="26" fillId="0" borderId="39" xfId="12" applyFont="1" applyFill="1" applyBorder="1" applyAlignment="1">
      <alignment horizontal="center" vertical="center" wrapText="1"/>
    </xf>
    <xf numFmtId="181" fontId="26" fillId="0" borderId="37" xfId="16" applyNumberFormat="1" applyFont="1" applyFill="1" applyBorder="1" applyAlignment="1" applyProtection="1">
      <alignment horizontal="right" vertical="center" shrinkToFit="1"/>
    </xf>
    <xf numFmtId="181" fontId="26" fillId="0" borderId="38" xfId="16" applyNumberFormat="1" applyFont="1" applyFill="1" applyBorder="1" applyAlignment="1" applyProtection="1">
      <alignment horizontal="right" vertical="center" shrinkToFit="1"/>
    </xf>
    <xf numFmtId="181" fontId="26" fillId="0" borderId="12" xfId="16" applyNumberFormat="1" applyFont="1" applyFill="1" applyBorder="1" applyAlignment="1" applyProtection="1">
      <alignment horizontal="right" vertical="center" shrinkToFit="1"/>
    </xf>
    <xf numFmtId="181" fontId="26" fillId="0" borderId="94" xfId="16" applyNumberFormat="1" applyFont="1" applyFill="1" applyBorder="1" applyAlignment="1" applyProtection="1">
      <alignment horizontal="right" vertical="center" shrinkToFit="1"/>
    </xf>
    <xf numFmtId="0" fontId="26" fillId="0" borderId="25" xfId="12" applyFont="1" applyFill="1" applyBorder="1" applyAlignment="1">
      <alignment horizontal="center" vertical="center"/>
    </xf>
    <xf numFmtId="181" fontId="26" fillId="0" borderId="12" xfId="16" applyNumberFormat="1" applyFont="1" applyFill="1" applyBorder="1" applyAlignment="1" applyProtection="1">
      <alignment horizontal="right" vertical="center" shrinkToFit="1"/>
      <protection locked="0"/>
    </xf>
    <xf numFmtId="181" fontId="26" fillId="0" borderId="94" xfId="16" applyNumberFormat="1" applyFont="1" applyFill="1" applyBorder="1" applyAlignment="1" applyProtection="1">
      <alignment horizontal="right" vertical="center" shrinkToFit="1"/>
      <protection locked="0"/>
    </xf>
    <xf numFmtId="0" fontId="26" fillId="0" borderId="41" xfId="12" applyFont="1" applyFill="1" applyBorder="1" applyAlignment="1">
      <alignment horizontal="center" vertical="center"/>
    </xf>
    <xf numFmtId="181" fontId="26" fillId="0" borderId="89" xfId="16" applyNumberFormat="1" applyFont="1" applyFill="1" applyBorder="1" applyAlignment="1" applyProtection="1">
      <alignment horizontal="right" vertical="center" shrinkToFit="1"/>
      <protection locked="0"/>
    </xf>
    <xf numFmtId="181" fontId="26" fillId="0" borderId="64" xfId="16" applyNumberFormat="1" applyFont="1" applyFill="1" applyBorder="1" applyAlignment="1" applyProtection="1">
      <alignment horizontal="right" vertical="center" shrinkToFit="1"/>
      <protection locked="0"/>
    </xf>
    <xf numFmtId="0" fontId="26" fillId="0" borderId="22" xfId="12" applyFont="1" applyFill="1" applyBorder="1" applyAlignment="1">
      <alignment horizontal="center" vertical="center"/>
    </xf>
    <xf numFmtId="181" fontId="26" fillId="0" borderId="60" xfId="16" applyNumberFormat="1" applyFont="1" applyFill="1" applyBorder="1" applyAlignment="1" applyProtection="1">
      <alignment horizontal="right" vertical="center" shrinkToFit="1"/>
    </xf>
    <xf numFmtId="181" fontId="26" fillId="0" borderId="62" xfId="16" applyNumberFormat="1" applyFont="1" applyFill="1" applyBorder="1" applyAlignment="1" applyProtection="1">
      <alignment horizontal="right" vertical="center" shrinkToFit="1"/>
    </xf>
    <xf numFmtId="0" fontId="3" fillId="0" borderId="0" xfId="17">
      <alignment vertical="center"/>
    </xf>
    <xf numFmtId="0" fontId="29" fillId="2" borderId="0" xfId="17" applyFont="1" applyFill="1" applyProtection="1">
      <alignment vertical="center"/>
    </xf>
    <xf numFmtId="0" fontId="3" fillId="0" borderId="0" xfId="17" applyProtection="1">
      <alignment vertical="center"/>
    </xf>
    <xf numFmtId="0" fontId="3" fillId="2" borderId="0" xfId="17" applyFill="1" applyProtection="1">
      <alignment vertical="center"/>
    </xf>
    <xf numFmtId="0" fontId="30" fillId="2" borderId="0" xfId="18" applyFont="1" applyFill="1" applyBorder="1" applyProtection="1">
      <alignment vertical="center"/>
    </xf>
    <xf numFmtId="0" fontId="30" fillId="2" borderId="0" xfId="18" applyFont="1" applyFill="1" applyBorder="1" applyAlignment="1" applyProtection="1">
      <alignment horizontal="center" vertical="center"/>
    </xf>
    <xf numFmtId="0" fontId="30" fillId="2" borderId="0" xfId="18" applyFont="1" applyFill="1" applyBorder="1" applyAlignment="1" applyProtection="1">
      <alignment vertical="center"/>
    </xf>
    <xf numFmtId="0" fontId="30" fillId="2" borderId="0" xfId="18" applyFont="1" applyFill="1" applyProtection="1">
      <alignment vertical="center"/>
    </xf>
    <xf numFmtId="0" fontId="30" fillId="2" borderId="0" xfId="17" applyFont="1" applyFill="1" applyProtection="1">
      <alignment vertical="center"/>
    </xf>
    <xf numFmtId="0" fontId="30" fillId="2" borderId="28" xfId="18" applyFont="1" applyFill="1" applyBorder="1" applyAlignment="1" applyProtection="1">
      <alignment vertical="center"/>
    </xf>
    <xf numFmtId="0" fontId="30" fillId="2" borderId="0" xfId="18" applyFont="1" applyFill="1" applyAlignment="1" applyProtection="1">
      <alignment vertical="center"/>
    </xf>
    <xf numFmtId="0" fontId="4" fillId="2" borderId="29" xfId="18" applyFont="1" applyFill="1" applyBorder="1" applyAlignment="1" applyProtection="1">
      <alignment vertical="center"/>
    </xf>
    <xf numFmtId="0" fontId="4" fillId="2" borderId="0" xfId="18" applyFont="1" applyFill="1" applyBorder="1" applyAlignment="1" applyProtection="1">
      <alignment vertical="center"/>
    </xf>
    <xf numFmtId="0" fontId="4" fillId="2" borderId="0" xfId="18" applyFont="1" applyFill="1" applyBorder="1" applyAlignment="1" applyProtection="1">
      <alignment horizontal="center" vertical="center"/>
    </xf>
    <xf numFmtId="0" fontId="4" fillId="2" borderId="0" xfId="18" applyFont="1" applyFill="1" applyAlignment="1" applyProtection="1">
      <alignment vertical="center"/>
    </xf>
    <xf numFmtId="0" fontId="4" fillId="2" borderId="2" xfId="18" applyFont="1" applyFill="1" applyBorder="1" applyAlignment="1" applyProtection="1">
      <alignment vertical="center"/>
    </xf>
    <xf numFmtId="0" fontId="4" fillId="2" borderId="39" xfId="18" applyFont="1" applyFill="1" applyBorder="1" applyAlignment="1" applyProtection="1">
      <alignment vertical="center"/>
    </xf>
    <xf numFmtId="0" fontId="4" fillId="2" borderId="9" xfId="18" applyFont="1" applyFill="1" applyBorder="1" applyProtection="1">
      <alignment vertical="center"/>
    </xf>
    <xf numFmtId="0" fontId="4" fillId="2" borderId="47" xfId="18" applyFont="1" applyFill="1" applyBorder="1" applyAlignment="1" applyProtection="1">
      <alignment horizontal="center" vertical="center"/>
    </xf>
    <xf numFmtId="0" fontId="4" fillId="2" borderId="47" xfId="18" applyFont="1" applyFill="1" applyBorder="1" applyAlignment="1" applyProtection="1">
      <alignment vertical="center"/>
    </xf>
    <xf numFmtId="0" fontId="3" fillId="2" borderId="0" xfId="17" applyFont="1" applyFill="1" applyProtection="1">
      <alignment vertical="center"/>
    </xf>
    <xf numFmtId="0" fontId="16" fillId="2" borderId="0" xfId="18" applyFont="1" applyFill="1" applyBorder="1" applyProtection="1">
      <alignment vertical="center"/>
    </xf>
    <xf numFmtId="0" fontId="16" fillId="2" borderId="0" xfId="18" applyFont="1" applyFill="1" applyProtection="1">
      <alignment vertical="center"/>
    </xf>
    <xf numFmtId="181" fontId="4" fillId="2" borderId="0" xfId="18" applyNumberFormat="1" applyFont="1" applyFill="1" applyBorder="1" applyAlignment="1" applyProtection="1">
      <alignment horizontal="left" vertical="center" shrinkToFit="1"/>
    </xf>
    <xf numFmtId="181" fontId="4" fillId="2" borderId="0" xfId="18" applyNumberFormat="1" applyFont="1" applyFill="1" applyBorder="1" applyAlignment="1" applyProtection="1">
      <alignment horizontal="right" vertical="center" shrinkToFit="1"/>
    </xf>
    <xf numFmtId="0" fontId="4" fillId="2" borderId="0" xfId="18" applyFont="1" applyFill="1" applyBorder="1" applyAlignment="1" applyProtection="1">
      <alignment horizontal="left" vertical="center" shrinkToFit="1"/>
    </xf>
    <xf numFmtId="0" fontId="4" fillId="2" borderId="0" xfId="18" applyFont="1" applyFill="1" applyBorder="1" applyAlignment="1" applyProtection="1">
      <alignment horizontal="center" vertical="center" shrinkToFit="1"/>
    </xf>
    <xf numFmtId="0" fontId="4" fillId="7" borderId="88" xfId="18" applyFont="1" applyFill="1" applyBorder="1" applyAlignment="1" applyProtection="1">
      <alignment horizontal="center" vertical="center" shrinkToFit="1"/>
      <protection locked="0"/>
    </xf>
    <xf numFmtId="0" fontId="4" fillId="2" borderId="140" xfId="18" applyFont="1" applyFill="1" applyBorder="1" applyAlignment="1" applyProtection="1">
      <alignment horizontal="center" vertical="center" shrinkToFit="1"/>
      <protection locked="0"/>
    </xf>
    <xf numFmtId="0" fontId="4" fillId="0" borderId="141" xfId="18" applyFont="1" applyFill="1" applyBorder="1" applyAlignment="1" applyProtection="1">
      <alignment horizontal="center" vertical="center" shrinkToFit="1"/>
      <protection locked="0"/>
    </xf>
    <xf numFmtId="0" fontId="4" fillId="0" borderId="151" xfId="18" applyFont="1" applyBorder="1" applyAlignment="1" applyProtection="1">
      <alignment horizontal="center" vertical="center" shrinkToFit="1"/>
      <protection locked="0"/>
    </xf>
    <xf numFmtId="0" fontId="4" fillId="0" borderId="141" xfId="18" applyFont="1" applyBorder="1" applyAlignment="1" applyProtection="1">
      <alignment horizontal="center" vertical="center" shrinkToFit="1"/>
      <protection locked="0"/>
    </xf>
    <xf numFmtId="0" fontId="4" fillId="0" borderId="163" xfId="18" applyFont="1" applyBorder="1" applyAlignment="1" applyProtection="1">
      <alignment horizontal="center" vertical="center" shrinkToFit="1"/>
      <protection locked="0"/>
    </xf>
    <xf numFmtId="0" fontId="4" fillId="0" borderId="140" xfId="20" applyFont="1" applyBorder="1" applyAlignment="1" applyProtection="1">
      <alignment horizontal="center" vertical="center" shrinkToFit="1"/>
      <protection locked="0"/>
    </xf>
    <xf numFmtId="0" fontId="4" fillId="2" borderId="0" xfId="18" applyFont="1" applyFill="1" applyProtection="1">
      <alignment vertical="center"/>
    </xf>
    <xf numFmtId="0" fontId="4" fillId="0" borderId="173" xfId="18" applyFont="1" applyBorder="1" applyAlignment="1" applyProtection="1">
      <alignment horizontal="center" vertical="center" shrinkToFit="1"/>
      <protection locked="0"/>
    </xf>
    <xf numFmtId="0" fontId="30" fillId="0" borderId="0" xfId="17" applyFont="1" applyProtection="1">
      <alignment vertical="center"/>
    </xf>
    <xf numFmtId="0" fontId="4" fillId="0" borderId="183" xfId="20" applyFont="1" applyBorder="1" applyAlignment="1" applyProtection="1">
      <alignment horizontal="center" vertical="center" shrinkToFit="1"/>
      <protection locked="0"/>
    </xf>
    <xf numFmtId="0" fontId="4" fillId="0" borderId="163" xfId="18" applyFont="1" applyFill="1" applyBorder="1" applyAlignment="1" applyProtection="1">
      <alignment horizontal="center" vertical="center" shrinkToFit="1"/>
      <protection locked="0"/>
    </xf>
    <xf numFmtId="0" fontId="4" fillId="2" borderId="0" xfId="18" applyFont="1" applyFill="1" applyBorder="1" applyProtection="1">
      <alignment vertical="center"/>
    </xf>
    <xf numFmtId="0" fontId="9" fillId="2" borderId="0" xfId="18" applyFont="1" applyFill="1" applyProtection="1">
      <alignment vertical="center"/>
    </xf>
    <xf numFmtId="0" fontId="3" fillId="0" borderId="0" xfId="17" applyAlignment="1" applyProtection="1">
      <alignment vertical="center"/>
    </xf>
    <xf numFmtId="0" fontId="3" fillId="2" borderId="0" xfId="17" applyFill="1" applyAlignment="1" applyProtection="1">
      <alignment vertical="center"/>
    </xf>
    <xf numFmtId="0" fontId="9" fillId="2" borderId="0" xfId="18" applyFont="1" applyFill="1" applyAlignment="1" applyProtection="1">
      <alignment vertical="center"/>
    </xf>
    <xf numFmtId="0" fontId="33" fillId="2" borderId="0" xfId="18" applyFont="1" applyFill="1" applyAlignment="1" applyProtection="1">
      <alignment vertical="center"/>
    </xf>
    <xf numFmtId="0" fontId="9" fillId="2" borderId="47" xfId="18" applyFont="1" applyFill="1" applyBorder="1" applyProtection="1">
      <alignment vertical="center"/>
    </xf>
    <xf numFmtId="0" fontId="9" fillId="2" borderId="0" xfId="18" applyFont="1" applyFill="1" applyBorder="1" applyAlignment="1" applyProtection="1">
      <alignment vertical="center"/>
    </xf>
    <xf numFmtId="49" fontId="9" fillId="2" borderId="0" xfId="18" applyNumberFormat="1" applyFont="1" applyFill="1" applyProtection="1">
      <alignment vertical="center"/>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177" fontId="9" fillId="0" borderId="69"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7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77" fontId="9" fillId="0" borderId="69"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2" xfId="11" applyNumberFormat="1" applyFont="1" applyFill="1" applyBorder="1" applyAlignment="1">
      <alignment horizontal="right" vertical="center"/>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69"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68"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68" xfId="11" applyNumberForma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8" xfId="11" applyNumberFormat="1" applyFont="1" applyFill="1" applyBorder="1" applyAlignment="1">
      <alignment horizontal="right" vertical="center" shrinkToFit="1"/>
    </xf>
    <xf numFmtId="0" fontId="9" fillId="3" borderId="67"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0" borderId="161" xfId="20" applyNumberFormat="1" applyFont="1" applyBorder="1" applyAlignment="1" applyProtection="1">
      <alignment horizontal="left" vertical="center" shrinkToFit="1"/>
      <protection locked="0"/>
    </xf>
    <xf numFmtId="0" fontId="4" fillId="0" borderId="160" xfId="20" applyNumberFormat="1" applyFont="1" applyBorder="1" applyAlignment="1" applyProtection="1">
      <alignment horizontal="left" vertical="center" shrinkToFit="1"/>
      <protection locked="0"/>
    </xf>
    <xf numFmtId="0" fontId="4" fillId="0" borderId="182" xfId="20" applyNumberFormat="1" applyFont="1" applyBorder="1" applyAlignment="1" applyProtection="1">
      <alignment horizontal="left" vertical="center" shrinkToFit="1"/>
      <protection locked="0"/>
    </xf>
    <xf numFmtId="0" fontId="32" fillId="2" borderId="22" xfId="18" applyFont="1" applyFill="1" applyBorder="1" applyAlignment="1" applyProtection="1">
      <alignment horizontal="center" vertical="center"/>
    </xf>
    <xf numFmtId="0" fontId="32" fillId="2" borderId="23" xfId="18" applyFont="1" applyFill="1" applyBorder="1" applyAlignment="1" applyProtection="1">
      <alignment horizontal="center" vertical="center"/>
    </xf>
    <xf numFmtId="0" fontId="32" fillId="2" borderId="24" xfId="18" applyFont="1" applyFill="1" applyBorder="1" applyAlignment="1" applyProtection="1">
      <alignment horizontal="center" vertical="center"/>
    </xf>
    <xf numFmtId="0" fontId="4" fillId="2" borderId="47" xfId="18" applyFont="1" applyFill="1" applyBorder="1" applyAlignment="1" applyProtection="1">
      <alignment horizontal="left" vertical="center"/>
    </xf>
    <xf numFmtId="0" fontId="4" fillId="8" borderId="19" xfId="18" applyFont="1" applyFill="1" applyBorder="1" applyAlignment="1" applyProtection="1">
      <alignment horizontal="center" vertical="center"/>
      <protection locked="0"/>
    </xf>
    <xf numFmtId="0" fontId="4" fillId="8" borderId="20" xfId="18" applyFont="1" applyFill="1" applyBorder="1" applyAlignment="1" applyProtection="1">
      <alignment horizontal="center" vertical="center"/>
      <protection locked="0"/>
    </xf>
    <xf numFmtId="0" fontId="4" fillId="8" borderId="15" xfId="18" applyFont="1" applyFill="1" applyBorder="1" applyAlignment="1" applyProtection="1">
      <alignment horizontal="center" vertical="center"/>
      <protection locked="0"/>
    </xf>
    <xf numFmtId="0" fontId="4" fillId="8" borderId="168" xfId="18" applyFont="1" applyFill="1" applyBorder="1" applyAlignment="1" applyProtection="1">
      <alignment horizontal="center" vertical="center"/>
      <protection locked="0"/>
    </xf>
    <xf numFmtId="0" fontId="4" fillId="8" borderId="165" xfId="18" applyFont="1" applyFill="1" applyBorder="1" applyAlignment="1" applyProtection="1">
      <alignment horizontal="center" vertical="center"/>
      <protection locked="0"/>
    </xf>
    <xf numFmtId="0" fontId="4" fillId="8" borderId="167" xfId="18" applyFont="1" applyFill="1" applyBorder="1" applyAlignment="1" applyProtection="1">
      <alignment horizontal="center" vertical="center"/>
      <protection locked="0"/>
    </xf>
    <xf numFmtId="0" fontId="4" fillId="8" borderId="17" xfId="18" applyFont="1" applyFill="1" applyBorder="1" applyAlignment="1" applyProtection="1">
      <alignment horizontal="center" vertical="center" wrapText="1"/>
      <protection locked="0"/>
    </xf>
    <xf numFmtId="0" fontId="4" fillId="8" borderId="20" xfId="18" applyFont="1" applyFill="1" applyBorder="1" applyAlignment="1" applyProtection="1">
      <alignment horizontal="center" vertical="center" wrapText="1"/>
      <protection locked="0"/>
    </xf>
    <xf numFmtId="0" fontId="4" fillId="8" borderId="15" xfId="18" applyFont="1" applyFill="1" applyBorder="1" applyAlignment="1" applyProtection="1">
      <alignment horizontal="center" vertical="center" wrapText="1"/>
      <protection locked="0"/>
    </xf>
    <xf numFmtId="0" fontId="4" fillId="8" borderId="166" xfId="18" applyFont="1" applyFill="1" applyBorder="1" applyAlignment="1" applyProtection="1">
      <alignment horizontal="center" vertical="center" wrapText="1"/>
      <protection locked="0"/>
    </xf>
    <xf numFmtId="0" fontId="4" fillId="8" borderId="165" xfId="18" applyFont="1" applyFill="1" applyBorder="1" applyAlignment="1" applyProtection="1">
      <alignment horizontal="center" vertical="center" wrapText="1"/>
      <protection locked="0"/>
    </xf>
    <xf numFmtId="0" fontId="4" fillId="8" borderId="167" xfId="18" applyFont="1" applyFill="1" applyBorder="1" applyAlignment="1" applyProtection="1">
      <alignment horizontal="center" vertical="center" wrapText="1"/>
      <protection locked="0"/>
    </xf>
    <xf numFmtId="0" fontId="4" fillId="8" borderId="19" xfId="18" applyFont="1" applyFill="1" applyBorder="1" applyAlignment="1" applyProtection="1">
      <alignment horizontal="center" vertical="center" wrapText="1"/>
      <protection locked="0"/>
    </xf>
    <xf numFmtId="0" fontId="4" fillId="8" borderId="21" xfId="18" applyFont="1" applyFill="1" applyBorder="1" applyAlignment="1" applyProtection="1">
      <alignment horizontal="center" vertical="center" wrapText="1"/>
      <protection locked="0"/>
    </xf>
    <xf numFmtId="0" fontId="4" fillId="8" borderId="168" xfId="18" applyFont="1" applyFill="1" applyBorder="1" applyAlignment="1" applyProtection="1">
      <alignment horizontal="center" vertical="center" wrapText="1"/>
      <protection locked="0"/>
    </xf>
    <xf numFmtId="0" fontId="4" fillId="8" borderId="164" xfId="18" applyFont="1" applyFill="1" applyBorder="1" applyAlignment="1" applyProtection="1">
      <alignment horizontal="center" vertical="center" wrapText="1"/>
      <protection locked="0"/>
    </xf>
    <xf numFmtId="0" fontId="3" fillId="8" borderId="17" xfId="18" applyFont="1" applyFill="1" applyBorder="1" applyAlignment="1" applyProtection="1">
      <alignment horizontal="center" vertical="center" wrapText="1"/>
      <protection locked="0"/>
    </xf>
    <xf numFmtId="0" fontId="3" fillId="8" borderId="20" xfId="18" applyFont="1" applyFill="1" applyBorder="1" applyAlignment="1" applyProtection="1">
      <alignment horizontal="center" vertical="center" wrapText="1"/>
      <protection locked="0"/>
    </xf>
    <xf numFmtId="0" fontId="3" fillId="8" borderId="15" xfId="18" applyFont="1" applyFill="1" applyBorder="1" applyAlignment="1" applyProtection="1">
      <alignment horizontal="center" vertical="center" wrapText="1"/>
      <protection locked="0"/>
    </xf>
    <xf numFmtId="0" fontId="3" fillId="8" borderId="166" xfId="18" applyFont="1" applyFill="1" applyBorder="1" applyAlignment="1" applyProtection="1">
      <alignment horizontal="center" vertical="center" wrapText="1"/>
      <protection locked="0"/>
    </xf>
    <xf numFmtId="0" fontId="3" fillId="8" borderId="165" xfId="18" applyFont="1" applyFill="1" applyBorder="1" applyAlignment="1" applyProtection="1">
      <alignment horizontal="center" vertical="center" wrapText="1"/>
      <protection locked="0"/>
    </xf>
    <xf numFmtId="0" fontId="3" fillId="8" borderId="167" xfId="18" applyFont="1" applyFill="1" applyBorder="1" applyAlignment="1" applyProtection="1">
      <alignment horizontal="center" vertical="center" wrapText="1"/>
      <protection locked="0"/>
    </xf>
    <xf numFmtId="0" fontId="4" fillId="0" borderId="161" xfId="19" applyFont="1" applyBorder="1" applyAlignment="1" applyProtection="1">
      <alignment horizontal="left" vertical="center" shrinkToFit="1"/>
      <protection locked="0"/>
    </xf>
    <xf numFmtId="0" fontId="4" fillId="0" borderId="160" xfId="19" applyFont="1" applyBorder="1" applyAlignment="1" applyProtection="1">
      <alignment horizontal="left" vertical="center" shrinkToFit="1"/>
      <protection locked="0"/>
    </xf>
    <xf numFmtId="0" fontId="4" fillId="0" borderId="162" xfId="19" applyFont="1" applyBorder="1" applyAlignment="1" applyProtection="1">
      <alignment horizontal="left" vertical="center" shrinkToFit="1"/>
      <protection locked="0"/>
    </xf>
    <xf numFmtId="181" fontId="4" fillId="0" borderId="188" xfId="19" applyNumberFormat="1" applyFont="1" applyBorder="1" applyAlignment="1" applyProtection="1">
      <alignment horizontal="right" vertical="center" shrinkToFit="1"/>
      <protection locked="0"/>
    </xf>
    <xf numFmtId="181" fontId="4" fillId="0" borderId="158" xfId="19" applyNumberFormat="1" applyFont="1" applyBorder="1" applyAlignment="1" applyProtection="1">
      <alignment horizontal="right" vertical="center" shrinkToFit="1"/>
      <protection locked="0"/>
    </xf>
    <xf numFmtId="181" fontId="4" fillId="0" borderId="187" xfId="19" applyNumberFormat="1" applyFont="1" applyBorder="1" applyAlignment="1" applyProtection="1">
      <alignment horizontal="right" vertical="center" shrinkToFit="1"/>
      <protection locked="0"/>
    </xf>
    <xf numFmtId="181" fontId="4" fillId="0" borderId="186" xfId="19" applyNumberFormat="1" applyFont="1" applyBorder="1" applyAlignment="1" applyProtection="1">
      <alignment horizontal="right" vertical="center" shrinkToFit="1"/>
      <protection locked="0"/>
    </xf>
    <xf numFmtId="181" fontId="4" fillId="0" borderId="185" xfId="19" applyNumberFormat="1" applyFont="1" applyBorder="1" applyAlignment="1" applyProtection="1">
      <alignment horizontal="right" vertical="center" shrinkToFit="1"/>
      <protection locked="0"/>
    </xf>
    <xf numFmtId="181" fontId="4" fillId="0" borderId="184" xfId="19" applyNumberFormat="1" applyFont="1" applyBorder="1" applyAlignment="1" applyProtection="1">
      <alignment horizontal="right" vertical="center" shrinkToFit="1"/>
      <protection locked="0"/>
    </xf>
    <xf numFmtId="181" fontId="4" fillId="0" borderId="161" xfId="20" applyNumberFormat="1" applyFont="1" applyBorder="1" applyAlignment="1" applyProtection="1">
      <alignment horizontal="right" vertical="center" shrinkToFit="1"/>
      <protection locked="0"/>
    </xf>
    <xf numFmtId="181" fontId="4" fillId="0" borderId="160" xfId="20" applyNumberFormat="1" applyFont="1" applyBorder="1" applyAlignment="1" applyProtection="1">
      <alignment horizontal="right" vertical="center" shrinkToFit="1"/>
      <protection locked="0"/>
    </xf>
    <xf numFmtId="181" fontId="4" fillId="0" borderId="162" xfId="20" applyNumberFormat="1" applyFont="1" applyBorder="1" applyAlignment="1" applyProtection="1">
      <alignment horizontal="right" vertical="center" shrinkToFit="1"/>
      <protection locked="0"/>
    </xf>
    <xf numFmtId="181" fontId="4" fillId="0" borderId="159" xfId="20" applyNumberFormat="1" applyFont="1" applyBorder="1" applyAlignment="1" applyProtection="1">
      <alignment horizontal="right" vertical="center" shrinkToFit="1"/>
      <protection locked="0"/>
    </xf>
    <xf numFmtId="181" fontId="4" fillId="0" borderId="158" xfId="20" applyNumberFormat="1" applyFont="1" applyBorder="1" applyAlignment="1" applyProtection="1">
      <alignment horizontal="right" vertical="center" shrinkToFit="1"/>
      <protection locked="0"/>
    </xf>
    <xf numFmtId="0" fontId="4" fillId="0" borderId="158" xfId="20" applyNumberFormat="1" applyFont="1" applyBorder="1" applyAlignment="1" applyProtection="1">
      <alignment horizontal="left" vertical="center" shrinkToFit="1"/>
      <protection locked="0"/>
    </xf>
    <xf numFmtId="0" fontId="4" fillId="0" borderId="157" xfId="20" applyNumberFormat="1" applyFont="1" applyBorder="1" applyAlignment="1" applyProtection="1">
      <alignment horizontal="left" vertical="center" shrinkToFit="1"/>
      <protection locked="0"/>
    </xf>
    <xf numFmtId="0" fontId="4" fillId="0" borderId="161" xfId="20" applyFont="1" applyBorder="1" applyAlignment="1" applyProtection="1">
      <alignment horizontal="left" vertical="center" shrinkToFit="1"/>
      <protection locked="0"/>
    </xf>
    <xf numFmtId="0" fontId="4" fillId="0" borderId="160" xfId="20" applyFont="1" applyBorder="1" applyAlignment="1" applyProtection="1">
      <alignment horizontal="left" vertical="center" shrinkToFit="1"/>
      <protection locked="0"/>
    </xf>
    <xf numFmtId="0" fontId="4" fillId="0" borderId="162" xfId="20" applyFont="1" applyBorder="1" applyAlignment="1" applyProtection="1">
      <alignment horizontal="left" vertical="center" shrinkToFit="1"/>
      <protection locked="0"/>
    </xf>
    <xf numFmtId="181" fontId="4" fillId="0" borderId="153" xfId="20" applyNumberFormat="1" applyFont="1" applyBorder="1" applyAlignment="1" applyProtection="1">
      <alignment horizontal="right" vertical="center" shrinkToFit="1"/>
      <protection locked="0"/>
    </xf>
    <xf numFmtId="0" fontId="4" fillId="0" borderId="153" xfId="20" applyNumberFormat="1" applyFont="1" applyBorder="1" applyAlignment="1" applyProtection="1">
      <alignment horizontal="left" vertical="center" shrinkToFit="1"/>
      <protection locked="0"/>
    </xf>
    <xf numFmtId="0" fontId="4" fillId="0" borderId="152" xfId="20" applyNumberFormat="1" applyFont="1" applyBorder="1" applyAlignment="1" applyProtection="1">
      <alignment horizontal="left" vertical="center" shrinkToFit="1"/>
      <protection locked="0"/>
    </xf>
    <xf numFmtId="0" fontId="4" fillId="0" borderId="138" xfId="20" applyFont="1" applyBorder="1" applyAlignment="1" applyProtection="1">
      <alignment horizontal="left" vertical="center" shrinkToFit="1"/>
      <protection locked="0"/>
    </xf>
    <xf numFmtId="0" fontId="4" fillId="0" borderId="137" xfId="20" applyFont="1" applyBorder="1" applyAlignment="1" applyProtection="1">
      <alignment horizontal="left" vertical="center" shrinkToFit="1"/>
      <protection locked="0"/>
    </xf>
    <xf numFmtId="0" fontId="4" fillId="0" borderId="139" xfId="20" applyFont="1" applyBorder="1" applyAlignment="1" applyProtection="1">
      <alignment horizontal="left" vertical="center" shrinkToFit="1"/>
      <protection locked="0"/>
    </xf>
    <xf numFmtId="0" fontId="4" fillId="0" borderId="138" xfId="19" applyFont="1" applyBorder="1" applyAlignment="1" applyProtection="1">
      <alignment horizontal="left" vertical="center" shrinkToFit="1"/>
      <protection locked="0"/>
    </xf>
    <xf numFmtId="0" fontId="4" fillId="0" borderId="137" xfId="19" applyFont="1" applyBorder="1" applyAlignment="1" applyProtection="1">
      <alignment horizontal="left" vertical="center" shrinkToFit="1"/>
      <protection locked="0"/>
    </xf>
    <xf numFmtId="0" fontId="4" fillId="0" borderId="139" xfId="19" applyFont="1" applyBorder="1" applyAlignment="1" applyProtection="1">
      <alignment horizontal="left" vertical="center" shrinkToFit="1"/>
      <protection locked="0"/>
    </xf>
    <xf numFmtId="181" fontId="4" fillId="0" borderId="154" xfId="19" applyNumberFormat="1" applyFont="1" applyBorder="1" applyAlignment="1" applyProtection="1">
      <alignment horizontal="right" vertical="center" shrinkToFit="1"/>
      <protection locked="0"/>
    </xf>
    <xf numFmtId="181" fontId="4" fillId="0" borderId="153" xfId="19" applyNumberFormat="1" applyFont="1" applyBorder="1" applyAlignment="1" applyProtection="1">
      <alignment horizontal="right" vertical="center" shrinkToFit="1"/>
      <protection locked="0"/>
    </xf>
    <xf numFmtId="181" fontId="4" fillId="0" borderId="156" xfId="19" applyNumberFormat="1" applyFont="1" applyBorder="1" applyAlignment="1" applyProtection="1">
      <alignment horizontal="right" vertical="center" shrinkToFit="1"/>
      <protection locked="0"/>
    </xf>
    <xf numFmtId="181" fontId="4" fillId="0" borderId="172" xfId="19" applyNumberFormat="1" applyFont="1" applyBorder="1" applyAlignment="1" applyProtection="1">
      <alignment horizontal="right" vertical="center" shrinkToFit="1"/>
      <protection locked="0"/>
    </xf>
    <xf numFmtId="181" fontId="4" fillId="0" borderId="137" xfId="19" applyNumberFormat="1" applyFont="1" applyBorder="1" applyAlignment="1" applyProtection="1">
      <alignment horizontal="right" vertical="center" shrinkToFit="1"/>
      <protection locked="0"/>
    </xf>
    <xf numFmtId="181" fontId="4" fillId="0" borderId="136" xfId="19" applyNumberFormat="1" applyFont="1" applyBorder="1" applyAlignment="1" applyProtection="1">
      <alignment horizontal="right" vertical="center" shrinkToFit="1"/>
      <protection locked="0"/>
    </xf>
    <xf numFmtId="181" fontId="4" fillId="0" borderId="155" xfId="20" applyNumberFormat="1" applyFont="1" applyBorder="1" applyAlignment="1" applyProtection="1">
      <alignment horizontal="right" vertical="center" shrinkToFit="1"/>
      <protection locked="0"/>
    </xf>
    <xf numFmtId="181" fontId="4" fillId="0" borderId="138" xfId="20" applyNumberFormat="1" applyFont="1" applyBorder="1" applyAlignment="1" applyProtection="1">
      <alignment horizontal="right" vertical="center" shrinkToFit="1"/>
      <protection locked="0"/>
    </xf>
    <xf numFmtId="181" fontId="4" fillId="0" borderId="137" xfId="20" applyNumberFormat="1" applyFont="1" applyBorder="1" applyAlignment="1" applyProtection="1">
      <alignment horizontal="right" vertical="center" shrinkToFit="1"/>
      <protection locked="0"/>
    </xf>
    <xf numFmtId="181" fontId="4" fillId="0" borderId="139" xfId="20" applyNumberFormat="1" applyFont="1" applyBorder="1" applyAlignment="1" applyProtection="1">
      <alignment horizontal="right" vertical="center" shrinkToFit="1"/>
      <protection locked="0"/>
    </xf>
    <xf numFmtId="181" fontId="4" fillId="0" borderId="138" xfId="20" quotePrefix="1" applyNumberFormat="1" applyFont="1" applyBorder="1" applyAlignment="1" applyProtection="1">
      <alignment horizontal="right" vertical="center" shrinkToFit="1"/>
      <protection locked="0"/>
    </xf>
    <xf numFmtId="0" fontId="4" fillId="0" borderId="138" xfId="20" applyNumberFormat="1" applyFont="1" applyBorder="1" applyAlignment="1" applyProtection="1">
      <alignment horizontal="left" vertical="center" shrinkToFit="1"/>
      <protection locked="0"/>
    </xf>
    <xf numFmtId="0" fontId="4" fillId="0" borderId="137" xfId="20" applyNumberFormat="1" applyFont="1" applyBorder="1" applyAlignment="1" applyProtection="1">
      <alignment horizontal="left" vertical="center" shrinkToFit="1"/>
      <protection locked="0"/>
    </xf>
    <xf numFmtId="0" fontId="4" fillId="0" borderId="136" xfId="20" applyNumberFormat="1" applyFont="1" applyBorder="1" applyAlignment="1" applyProtection="1">
      <alignment horizontal="left" vertical="center" shrinkToFit="1"/>
      <protection locked="0"/>
    </xf>
    <xf numFmtId="181" fontId="4" fillId="0" borderId="147" xfId="19" applyNumberFormat="1" applyFont="1" applyBorder="1" applyAlignment="1" applyProtection="1">
      <alignment horizontal="right" vertical="center" shrinkToFit="1"/>
      <protection locked="0"/>
    </xf>
    <xf numFmtId="181" fontId="4" fillId="0" borderId="146" xfId="19" applyNumberFormat="1" applyFont="1" applyBorder="1" applyAlignment="1" applyProtection="1">
      <alignment horizontal="right" vertical="center" shrinkToFit="1"/>
      <protection locked="0"/>
    </xf>
    <xf numFmtId="181" fontId="4" fillId="0" borderId="181" xfId="19" applyNumberFormat="1" applyFont="1" applyBorder="1" applyAlignment="1" applyProtection="1">
      <alignment horizontal="right" vertical="center" shrinkToFit="1"/>
      <protection locked="0"/>
    </xf>
    <xf numFmtId="181" fontId="4" fillId="0" borderId="180" xfId="20" applyNumberFormat="1" applyFont="1" applyBorder="1" applyAlignment="1" applyProtection="1">
      <alignment horizontal="right" vertical="center" shrinkToFit="1"/>
      <protection locked="0"/>
    </xf>
    <xf numFmtId="181" fontId="4" fillId="0" borderId="146" xfId="20" applyNumberFormat="1" applyFont="1" applyBorder="1" applyAlignment="1" applyProtection="1">
      <alignment horizontal="right" vertical="center" shrinkToFit="1"/>
      <protection locked="0"/>
    </xf>
    <xf numFmtId="0" fontId="4" fillId="0" borderId="146" xfId="20" applyNumberFormat="1" applyFont="1" applyBorder="1" applyAlignment="1" applyProtection="1">
      <alignment horizontal="left" vertical="center" shrinkToFit="1"/>
      <protection locked="0"/>
    </xf>
    <xf numFmtId="0" fontId="4" fillId="0" borderId="145" xfId="20" applyNumberFormat="1" applyFont="1" applyBorder="1" applyAlignment="1" applyProtection="1">
      <alignment horizontal="left" vertical="center" shrinkToFit="1"/>
      <protection locked="0"/>
    </xf>
    <xf numFmtId="0" fontId="4" fillId="0" borderId="51" xfId="18" applyFont="1" applyBorder="1" applyAlignment="1" applyProtection="1">
      <alignment horizontal="center" vertical="center"/>
      <protection locked="0"/>
    </xf>
    <xf numFmtId="0" fontId="4" fillId="0" borderId="53" xfId="18" applyFont="1" applyBorder="1" applyAlignment="1" applyProtection="1">
      <alignment horizontal="center" vertical="center"/>
      <protection locked="0"/>
    </xf>
    <xf numFmtId="0" fontId="4" fillId="7" borderId="55" xfId="18" applyFont="1" applyFill="1" applyBorder="1" applyAlignment="1" applyProtection="1">
      <alignment horizontal="left" vertical="center" shrinkToFit="1"/>
      <protection locked="0"/>
    </xf>
    <xf numFmtId="0" fontId="4" fillId="7" borderId="56" xfId="18" applyFont="1" applyFill="1" applyBorder="1" applyAlignment="1" applyProtection="1">
      <alignment horizontal="left" vertical="center" shrinkToFit="1"/>
      <protection locked="0"/>
    </xf>
    <xf numFmtId="0" fontId="4" fillId="7" borderId="57" xfId="18" applyFont="1" applyFill="1" applyBorder="1" applyAlignment="1" applyProtection="1">
      <alignment horizontal="left" vertical="center" shrinkToFit="1"/>
      <protection locked="0"/>
    </xf>
    <xf numFmtId="181" fontId="4" fillId="7" borderId="126" xfId="20" applyNumberFormat="1" applyFont="1" applyFill="1" applyBorder="1" applyAlignment="1" applyProtection="1">
      <alignment horizontal="right" vertical="center" shrinkToFit="1"/>
      <protection locked="0"/>
    </xf>
    <xf numFmtId="181" fontId="4" fillId="7" borderId="125" xfId="20" applyNumberFormat="1" applyFont="1" applyFill="1" applyBorder="1" applyAlignment="1" applyProtection="1">
      <alignment horizontal="right" vertical="center" shrinkToFit="1"/>
      <protection locked="0"/>
    </xf>
    <xf numFmtId="181" fontId="4" fillId="7" borderId="99" xfId="20" applyNumberFormat="1" applyFont="1" applyFill="1" applyBorder="1" applyAlignment="1" applyProtection="1">
      <alignment horizontal="right" vertical="center" shrinkToFit="1"/>
      <protection locked="0"/>
    </xf>
    <xf numFmtId="181" fontId="4" fillId="7" borderId="170" xfId="20" applyNumberFormat="1" applyFont="1" applyFill="1" applyBorder="1" applyAlignment="1" applyProtection="1">
      <alignment horizontal="right" vertical="center" shrinkToFit="1"/>
      <protection locked="0"/>
    </xf>
    <xf numFmtId="181" fontId="4" fillId="7" borderId="142" xfId="20" applyNumberFormat="1" applyFont="1" applyFill="1" applyBorder="1" applyAlignment="1" applyProtection="1">
      <alignment horizontal="right" vertical="center" shrinkToFit="1"/>
      <protection locked="0"/>
    </xf>
    <xf numFmtId="181" fontId="4" fillId="7" borderId="169" xfId="20" applyNumberFormat="1" applyFont="1" applyFill="1" applyBorder="1" applyAlignment="1" applyProtection="1">
      <alignment horizontal="right" vertical="center" shrinkToFit="1"/>
      <protection locked="0"/>
    </xf>
    <xf numFmtId="181" fontId="4" fillId="7" borderId="143" xfId="20" applyNumberFormat="1" applyFont="1" applyFill="1" applyBorder="1" applyAlignment="1" applyProtection="1">
      <alignment horizontal="right" vertical="center" shrinkToFit="1"/>
      <protection locked="0"/>
    </xf>
    <xf numFmtId="0" fontId="4" fillId="7" borderId="125" xfId="20" applyNumberFormat="1" applyFont="1" applyFill="1" applyBorder="1" applyAlignment="1" applyProtection="1">
      <alignment horizontal="left" vertical="center" shrinkToFit="1"/>
      <protection locked="0"/>
    </xf>
    <xf numFmtId="0" fontId="4" fillId="7" borderId="142" xfId="20" applyNumberFormat="1" applyFont="1" applyFill="1" applyBorder="1" applyAlignment="1" applyProtection="1">
      <alignment horizontal="left" vertical="center" shrinkToFit="1"/>
      <protection locked="0"/>
    </xf>
    <xf numFmtId="181" fontId="4" fillId="7" borderId="63" xfId="20" applyNumberFormat="1" applyFont="1" applyFill="1" applyBorder="1" applyAlignment="1" applyProtection="1">
      <alignment horizontal="right" vertical="center" shrinkToFit="1"/>
      <protection locked="0"/>
    </xf>
    <xf numFmtId="181" fontId="4" fillId="7" borderId="56" xfId="20" applyNumberFormat="1" applyFont="1" applyFill="1" applyBorder="1" applyAlignment="1" applyProtection="1">
      <alignment horizontal="right" vertical="center" shrinkToFit="1"/>
      <protection locked="0"/>
    </xf>
    <xf numFmtId="181" fontId="4" fillId="7" borderId="58" xfId="20" applyNumberFormat="1" applyFont="1" applyFill="1" applyBorder="1" applyAlignment="1" applyProtection="1">
      <alignment horizontal="right" vertical="center" shrinkToFit="1"/>
      <protection locked="0"/>
    </xf>
    <xf numFmtId="0" fontId="4" fillId="2" borderId="20" xfId="18" applyFont="1" applyFill="1" applyBorder="1" applyAlignment="1" applyProtection="1">
      <alignment horizontal="left" vertical="center"/>
    </xf>
    <xf numFmtId="0" fontId="4" fillId="8" borderId="19" xfId="18" applyFont="1" applyFill="1" applyBorder="1" applyAlignment="1" applyProtection="1">
      <alignment horizontal="center" vertical="center" wrapText="1" shrinkToFit="1"/>
      <protection locked="0"/>
    </xf>
    <xf numFmtId="0" fontId="4" fillId="8" borderId="20" xfId="18" applyFont="1" applyFill="1" applyBorder="1" applyAlignment="1" applyProtection="1">
      <alignment horizontal="center" vertical="center" shrinkToFit="1"/>
      <protection locked="0"/>
    </xf>
    <xf numFmtId="0" fontId="4" fillId="8" borderId="21" xfId="18" applyFont="1" applyFill="1" applyBorder="1" applyAlignment="1" applyProtection="1">
      <alignment horizontal="center" vertical="center" shrinkToFit="1"/>
      <protection locked="0"/>
    </xf>
    <xf numFmtId="0" fontId="4" fillId="8" borderId="168" xfId="18" applyFont="1" applyFill="1" applyBorder="1" applyAlignment="1" applyProtection="1">
      <alignment horizontal="center" vertical="center" shrinkToFit="1"/>
      <protection locked="0"/>
    </xf>
    <xf numFmtId="0" fontId="4" fillId="8" borderId="165" xfId="18" applyFont="1" applyFill="1" applyBorder="1" applyAlignment="1" applyProtection="1">
      <alignment horizontal="center" vertical="center" shrinkToFit="1"/>
      <protection locked="0"/>
    </xf>
    <xf numFmtId="0" fontId="4" fillId="8" borderId="164" xfId="18" applyFont="1" applyFill="1" applyBorder="1" applyAlignment="1" applyProtection="1">
      <alignment horizontal="center" vertical="center" shrinkToFit="1"/>
      <protection locked="0"/>
    </xf>
    <xf numFmtId="181" fontId="4" fillId="0" borderId="179" xfId="19" applyNumberFormat="1" applyFont="1" applyBorder="1" applyAlignment="1" applyProtection="1">
      <alignment horizontal="right" vertical="center" shrinkToFit="1"/>
      <protection locked="0"/>
    </xf>
    <xf numFmtId="181" fontId="4" fillId="0" borderId="175" xfId="19" applyNumberFormat="1" applyFont="1" applyBorder="1" applyAlignment="1" applyProtection="1">
      <alignment horizontal="right" vertical="center" shrinkToFit="1"/>
      <protection locked="0"/>
    </xf>
    <xf numFmtId="181" fontId="4" fillId="0" borderId="178" xfId="19" applyNumberFormat="1" applyFont="1" applyBorder="1" applyAlignment="1" applyProtection="1">
      <alignment horizontal="right" vertical="center" shrinkToFit="1"/>
      <protection locked="0"/>
    </xf>
    <xf numFmtId="181" fontId="4" fillId="0" borderId="177" xfId="19" applyNumberFormat="1" applyFont="1" applyBorder="1" applyAlignment="1" applyProtection="1">
      <alignment horizontal="right" vertical="center" shrinkToFit="1"/>
      <protection locked="0"/>
    </xf>
    <xf numFmtId="181" fontId="4" fillId="0" borderId="174" xfId="19" applyNumberFormat="1" applyFont="1" applyBorder="1" applyAlignment="1" applyProtection="1">
      <alignment horizontal="right" vertical="center" shrinkToFit="1"/>
      <protection locked="0"/>
    </xf>
    <xf numFmtId="181" fontId="4" fillId="0" borderId="176" xfId="18" applyNumberFormat="1" applyFont="1" applyBorder="1" applyAlignment="1" applyProtection="1">
      <alignment horizontal="right" vertical="center" shrinkToFit="1"/>
      <protection locked="0"/>
    </xf>
    <xf numFmtId="181" fontId="4" fillId="0" borderId="175" xfId="18" applyNumberFormat="1" applyFont="1" applyBorder="1" applyAlignment="1" applyProtection="1">
      <alignment horizontal="right" vertical="center" shrinkToFit="1"/>
      <protection locked="0"/>
    </xf>
    <xf numFmtId="179" fontId="4" fillId="0" borderId="175" xfId="18" applyNumberFormat="1" applyFont="1" applyBorder="1" applyAlignment="1" applyProtection="1">
      <alignment horizontal="right" vertical="center" shrinkToFit="1"/>
      <protection locked="0"/>
    </xf>
    <xf numFmtId="0" fontId="4" fillId="0" borderId="175" xfId="18" applyFont="1" applyBorder="1" applyAlignment="1" applyProtection="1">
      <alignment horizontal="left" vertical="center" shrinkToFit="1"/>
      <protection locked="0"/>
    </xf>
    <xf numFmtId="0" fontId="4" fillId="0" borderId="174" xfId="18" applyFont="1" applyBorder="1" applyAlignment="1" applyProtection="1">
      <alignment horizontal="left" vertical="center" shrinkToFit="1"/>
      <protection locked="0"/>
    </xf>
    <xf numFmtId="181" fontId="4" fillId="0" borderId="155" xfId="18" applyNumberFormat="1" applyFont="1" applyBorder="1" applyAlignment="1" applyProtection="1">
      <alignment horizontal="right" vertical="center" shrinkToFit="1"/>
      <protection locked="0"/>
    </xf>
    <xf numFmtId="181" fontId="4" fillId="0" borderId="153" xfId="18" applyNumberFormat="1" applyFont="1" applyBorder="1" applyAlignment="1" applyProtection="1">
      <alignment horizontal="right" vertical="center" shrinkToFit="1"/>
      <protection locked="0"/>
    </xf>
    <xf numFmtId="179" fontId="4" fillId="0" borderId="153" xfId="18" applyNumberFormat="1" applyFont="1" applyBorder="1" applyAlignment="1" applyProtection="1">
      <alignment horizontal="right" vertical="center" shrinkToFit="1"/>
      <protection locked="0"/>
    </xf>
    <xf numFmtId="0" fontId="4" fillId="0" borderId="153" xfId="18" applyFont="1" applyBorder="1" applyAlignment="1" applyProtection="1">
      <alignment horizontal="left" vertical="center" shrinkToFit="1"/>
      <protection locked="0"/>
    </xf>
    <xf numFmtId="0" fontId="4" fillId="0" borderId="152" xfId="18" applyFont="1" applyBorder="1" applyAlignment="1" applyProtection="1">
      <alignment horizontal="left" vertical="center" shrinkToFit="1"/>
      <protection locked="0"/>
    </xf>
    <xf numFmtId="181" fontId="4" fillId="2" borderId="154" xfId="17" applyNumberFormat="1" applyFont="1" applyFill="1" applyBorder="1" applyAlignment="1" applyProtection="1">
      <alignment horizontal="right" vertical="center" shrinkToFit="1"/>
      <protection locked="0"/>
    </xf>
    <xf numFmtId="181" fontId="4" fillId="2" borderId="153" xfId="17" applyNumberFormat="1" applyFont="1" applyFill="1" applyBorder="1" applyAlignment="1" applyProtection="1">
      <alignment horizontal="right" vertical="center" shrinkToFit="1"/>
      <protection locked="0"/>
    </xf>
    <xf numFmtId="181" fontId="4" fillId="2" borderId="156" xfId="17" applyNumberFormat="1" applyFont="1" applyFill="1" applyBorder="1" applyAlignment="1" applyProtection="1">
      <alignment horizontal="right" vertical="center" shrinkToFit="1"/>
      <protection locked="0"/>
    </xf>
    <xf numFmtId="181" fontId="4" fillId="2" borderId="155" xfId="17" applyNumberFormat="1" applyFont="1" applyFill="1" applyBorder="1" applyAlignment="1" applyProtection="1">
      <alignment horizontal="right" vertical="center" shrinkToFit="1"/>
      <protection locked="0"/>
    </xf>
    <xf numFmtId="179" fontId="4" fillId="2" borderId="153" xfId="17" applyNumberFormat="1" applyFont="1" applyFill="1" applyBorder="1" applyAlignment="1" applyProtection="1">
      <alignment horizontal="right" vertical="center" shrinkToFit="1"/>
      <protection locked="0"/>
    </xf>
    <xf numFmtId="0" fontId="4" fillId="0" borderId="66" xfId="18" applyFont="1" applyBorder="1" applyAlignment="1" applyProtection="1">
      <alignment horizontal="center" vertical="center" shrinkToFit="1"/>
      <protection locked="0"/>
    </xf>
    <xf numFmtId="181" fontId="4" fillId="7" borderId="144" xfId="18" applyNumberFormat="1" applyFont="1" applyFill="1" applyBorder="1" applyAlignment="1" applyProtection="1">
      <alignment horizontal="right" vertical="center" shrinkToFit="1"/>
      <protection locked="0"/>
    </xf>
    <xf numFmtId="181" fontId="4" fillId="7" borderId="143" xfId="18" applyNumberFormat="1" applyFont="1" applyFill="1" applyBorder="1" applyAlignment="1" applyProtection="1">
      <alignment horizontal="right" vertical="center" shrinkToFit="1"/>
      <protection locked="0"/>
    </xf>
    <xf numFmtId="181" fontId="4" fillId="7" borderId="171" xfId="18" applyNumberFormat="1" applyFont="1" applyFill="1" applyBorder="1" applyAlignment="1" applyProtection="1">
      <alignment horizontal="right" vertical="center" shrinkToFit="1"/>
      <protection locked="0"/>
    </xf>
    <xf numFmtId="181" fontId="4" fillId="7" borderId="170" xfId="18" applyNumberFormat="1" applyFont="1" applyFill="1" applyBorder="1" applyAlignment="1" applyProtection="1">
      <alignment horizontal="right" vertical="center" shrinkToFit="1"/>
      <protection locked="0"/>
    </xf>
    <xf numFmtId="181" fontId="4" fillId="7" borderId="125" xfId="18" applyNumberFormat="1" applyFont="1" applyFill="1" applyBorder="1" applyAlignment="1" applyProtection="1">
      <alignment horizontal="right" vertical="center" shrinkToFit="1"/>
      <protection locked="0"/>
    </xf>
    <xf numFmtId="181" fontId="4" fillId="7" borderId="142" xfId="18" applyNumberFormat="1" applyFont="1" applyFill="1" applyBorder="1" applyAlignment="1" applyProtection="1">
      <alignment horizontal="right" vertical="center" shrinkToFit="1"/>
      <protection locked="0"/>
    </xf>
    <xf numFmtId="181" fontId="4" fillId="7" borderId="169" xfId="18" applyNumberFormat="1" applyFont="1" applyFill="1" applyBorder="1" applyAlignment="1" applyProtection="1">
      <alignment horizontal="right" vertical="center" shrinkToFit="1"/>
      <protection locked="0"/>
    </xf>
    <xf numFmtId="181" fontId="4" fillId="7" borderId="63" xfId="18" applyNumberFormat="1" applyFont="1" applyFill="1" applyBorder="1" applyAlignment="1" applyProtection="1">
      <alignment horizontal="right" vertical="center" shrinkToFit="1"/>
      <protection locked="0"/>
    </xf>
    <xf numFmtId="181" fontId="4" fillId="7" borderId="56" xfId="18" applyNumberFormat="1" applyFont="1" applyFill="1" applyBorder="1" applyAlignment="1" applyProtection="1">
      <alignment horizontal="right" vertical="center" shrinkToFit="1"/>
      <protection locked="0"/>
    </xf>
    <xf numFmtId="181" fontId="4" fillId="7" borderId="58" xfId="18" applyNumberFormat="1" applyFont="1" applyFill="1" applyBorder="1" applyAlignment="1" applyProtection="1">
      <alignment horizontal="right" vertical="center" shrinkToFit="1"/>
      <protection locked="0"/>
    </xf>
    <xf numFmtId="179" fontId="4" fillId="7" borderId="143" xfId="18" applyNumberFormat="1" applyFont="1" applyFill="1" applyBorder="1" applyAlignment="1" applyProtection="1">
      <alignment horizontal="right" vertical="center" shrinkToFit="1"/>
      <protection locked="0"/>
    </xf>
    <xf numFmtId="0" fontId="4" fillId="7" borderId="125" xfId="18" applyNumberFormat="1" applyFont="1" applyFill="1" applyBorder="1" applyAlignment="1" applyProtection="1">
      <alignment horizontal="left" vertical="center" shrinkToFit="1"/>
      <protection locked="0"/>
    </xf>
    <xf numFmtId="0" fontId="4" fillId="7" borderId="142" xfId="18" applyNumberFormat="1" applyFont="1" applyFill="1" applyBorder="1" applyAlignment="1" applyProtection="1">
      <alignment horizontal="left" vertical="center" shrinkToFit="1"/>
      <protection locked="0"/>
    </xf>
    <xf numFmtId="0" fontId="4" fillId="2" borderId="138" xfId="18" applyFont="1" applyFill="1" applyBorder="1" applyAlignment="1" applyProtection="1">
      <alignment horizontal="left" vertical="center" shrinkToFit="1"/>
      <protection locked="0"/>
    </xf>
    <xf numFmtId="0" fontId="4" fillId="2" borderId="137" xfId="18" applyFont="1" applyFill="1" applyBorder="1" applyAlignment="1" applyProtection="1">
      <alignment horizontal="left" vertical="center" shrinkToFit="1"/>
      <protection locked="0"/>
    </xf>
    <xf numFmtId="0" fontId="4" fillId="2" borderId="139" xfId="18" applyFont="1" applyFill="1" applyBorder="1" applyAlignment="1" applyProtection="1">
      <alignment horizontal="left" vertical="center" shrinkToFit="1"/>
      <protection locked="0"/>
    </xf>
    <xf numFmtId="181" fontId="4" fillId="2" borderId="138" xfId="18" applyNumberFormat="1" applyFont="1" applyFill="1" applyBorder="1" applyAlignment="1" applyProtection="1">
      <alignment horizontal="right" vertical="center" shrinkToFit="1"/>
      <protection locked="0"/>
    </xf>
    <xf numFmtId="181" fontId="4" fillId="2" borderId="137" xfId="18" applyNumberFormat="1" applyFont="1" applyFill="1" applyBorder="1" applyAlignment="1" applyProtection="1">
      <alignment horizontal="right" vertical="center" shrinkToFit="1"/>
      <protection locked="0"/>
    </xf>
    <xf numFmtId="181" fontId="4" fillId="2" borderId="139" xfId="18" applyNumberFormat="1" applyFont="1" applyFill="1" applyBorder="1" applyAlignment="1" applyProtection="1">
      <alignment horizontal="right" vertical="center" shrinkToFit="1"/>
      <protection locked="0"/>
    </xf>
    <xf numFmtId="0" fontId="4" fillId="2" borderId="138" xfId="18" applyNumberFormat="1" applyFont="1" applyFill="1" applyBorder="1" applyAlignment="1" applyProtection="1">
      <alignment horizontal="left" vertical="center" shrinkToFit="1"/>
      <protection locked="0"/>
    </xf>
    <xf numFmtId="0" fontId="4" fillId="2" borderId="137" xfId="18" applyNumberFormat="1" applyFont="1" applyFill="1" applyBorder="1" applyAlignment="1" applyProtection="1">
      <alignment horizontal="left" vertical="center" shrinkToFit="1"/>
      <protection locked="0"/>
    </xf>
    <xf numFmtId="0" fontId="4" fillId="2" borderId="136" xfId="18" applyNumberFormat="1" applyFont="1" applyFill="1" applyBorder="1" applyAlignment="1" applyProtection="1">
      <alignment horizontal="left" vertical="center" shrinkToFit="1"/>
      <protection locked="0"/>
    </xf>
    <xf numFmtId="0" fontId="4" fillId="8" borderId="17" xfId="18" applyFont="1" applyFill="1" applyBorder="1" applyAlignment="1" applyProtection="1">
      <alignment horizontal="center" vertical="center" wrapText="1" shrinkToFit="1"/>
      <protection locked="0"/>
    </xf>
    <xf numFmtId="0" fontId="4" fillId="8" borderId="15" xfId="18" applyFont="1" applyFill="1" applyBorder="1" applyAlignment="1" applyProtection="1">
      <alignment horizontal="center" vertical="center" shrinkToFit="1"/>
      <protection locked="0"/>
    </xf>
    <xf numFmtId="0" fontId="4" fillId="8" borderId="166" xfId="18" applyFont="1" applyFill="1" applyBorder="1" applyAlignment="1" applyProtection="1">
      <alignment horizontal="center" vertical="center" shrinkToFit="1"/>
      <protection locked="0"/>
    </xf>
    <xf numFmtId="0" fontId="4" fillId="8" borderId="167" xfId="18" applyFont="1" applyFill="1" applyBorder="1" applyAlignment="1" applyProtection="1">
      <alignment horizontal="center" vertical="center" shrinkToFit="1"/>
      <protection locked="0"/>
    </xf>
    <xf numFmtId="0" fontId="4" fillId="8" borderId="166" xfId="18" applyFont="1" applyFill="1" applyBorder="1" applyAlignment="1" applyProtection="1">
      <alignment horizontal="center" vertical="center"/>
      <protection locked="0"/>
    </xf>
    <xf numFmtId="0" fontId="4" fillId="0" borderId="161" xfId="18" applyFont="1" applyBorder="1" applyAlignment="1" applyProtection="1">
      <alignment horizontal="left" vertical="center" shrinkToFit="1"/>
      <protection locked="0"/>
    </xf>
    <xf numFmtId="0" fontId="4" fillId="0" borderId="160" xfId="18" applyFont="1" applyBorder="1" applyAlignment="1" applyProtection="1">
      <alignment horizontal="left" vertical="center" shrinkToFit="1"/>
      <protection locked="0"/>
    </xf>
    <xf numFmtId="0" fontId="4" fillId="0" borderId="162" xfId="18" applyFont="1" applyBorder="1" applyAlignment="1" applyProtection="1">
      <alignment horizontal="left" vertical="center" shrinkToFit="1"/>
      <protection locked="0"/>
    </xf>
    <xf numFmtId="181" fontId="4" fillId="0" borderId="161" xfId="18" applyNumberFormat="1" applyFont="1" applyBorder="1" applyAlignment="1" applyProtection="1">
      <alignment horizontal="right" vertical="center" shrinkToFit="1"/>
      <protection locked="0"/>
    </xf>
    <xf numFmtId="181" fontId="4" fillId="0" borderId="160" xfId="18" applyNumberFormat="1" applyFont="1" applyBorder="1" applyAlignment="1" applyProtection="1">
      <alignment horizontal="right" vertical="center" shrinkToFit="1"/>
      <protection locked="0"/>
    </xf>
    <xf numFmtId="181" fontId="4" fillId="0" borderId="159" xfId="18" applyNumberFormat="1" applyFont="1" applyBorder="1" applyAlignment="1" applyProtection="1">
      <alignment horizontal="right" vertical="center" shrinkToFit="1"/>
      <protection locked="0"/>
    </xf>
    <xf numFmtId="181" fontId="4" fillId="0" borderId="158" xfId="18" applyNumberFormat="1" applyFont="1" applyBorder="1" applyAlignment="1" applyProtection="1">
      <alignment horizontal="right" vertical="center" shrinkToFit="1"/>
      <protection locked="0"/>
    </xf>
    <xf numFmtId="0" fontId="4" fillId="0" borderId="158" xfId="18" applyNumberFormat="1" applyFont="1" applyBorder="1" applyAlignment="1" applyProtection="1">
      <alignment horizontal="left" vertical="center" shrinkToFit="1"/>
      <protection locked="0"/>
    </xf>
    <xf numFmtId="0" fontId="4" fillId="0" borderId="157" xfId="18" applyNumberFormat="1" applyFont="1" applyBorder="1" applyAlignment="1" applyProtection="1">
      <alignment horizontal="left" vertical="center" shrinkToFit="1"/>
      <protection locked="0"/>
    </xf>
    <xf numFmtId="0" fontId="4" fillId="0" borderId="138" xfId="18" applyFont="1" applyBorder="1" applyAlignment="1" applyProtection="1">
      <alignment horizontal="left" vertical="center" shrinkToFit="1"/>
      <protection locked="0"/>
    </xf>
    <xf numFmtId="0" fontId="4" fillId="0" borderId="137" xfId="18" applyFont="1" applyBorder="1" applyAlignment="1" applyProtection="1">
      <alignment horizontal="left" vertical="center" shrinkToFit="1"/>
      <protection locked="0"/>
    </xf>
    <xf numFmtId="0" fontId="4" fillId="0" borderId="139" xfId="18" applyFont="1" applyBorder="1" applyAlignment="1" applyProtection="1">
      <alignment horizontal="left" vertical="center" shrinkToFit="1"/>
      <protection locked="0"/>
    </xf>
    <xf numFmtId="181" fontId="4" fillId="0" borderId="138" xfId="18" applyNumberFormat="1" applyFont="1" applyBorder="1" applyAlignment="1" applyProtection="1">
      <alignment horizontal="right" vertical="center" shrinkToFit="1"/>
      <protection locked="0"/>
    </xf>
    <xf numFmtId="181" fontId="4" fillId="0" borderId="137" xfId="18" applyNumberFormat="1" applyFont="1" applyBorder="1" applyAlignment="1" applyProtection="1">
      <alignment horizontal="right" vertical="center" shrinkToFit="1"/>
      <protection locked="0"/>
    </xf>
    <xf numFmtId="0" fontId="4" fillId="0" borderId="153" xfId="18" applyNumberFormat="1" applyFont="1" applyBorder="1" applyAlignment="1" applyProtection="1">
      <alignment horizontal="left" vertical="center" shrinkToFit="1"/>
      <protection locked="0"/>
    </xf>
    <xf numFmtId="0" fontId="4" fillId="0" borderId="152" xfId="18" applyNumberFormat="1" applyFont="1" applyBorder="1" applyAlignment="1" applyProtection="1">
      <alignment horizontal="left" vertical="center" shrinkToFit="1"/>
      <protection locked="0"/>
    </xf>
    <xf numFmtId="181" fontId="4" fillId="0" borderId="154" xfId="18" applyNumberFormat="1" applyFont="1" applyBorder="1" applyAlignment="1" applyProtection="1">
      <alignment horizontal="right" vertical="center" shrinkToFit="1"/>
      <protection locked="0"/>
    </xf>
    <xf numFmtId="181" fontId="4" fillId="0" borderId="156" xfId="18" applyNumberFormat="1" applyFont="1" applyBorder="1" applyAlignment="1" applyProtection="1">
      <alignment horizontal="right" vertical="center" shrinkToFit="1"/>
      <protection locked="0"/>
    </xf>
    <xf numFmtId="0" fontId="4" fillId="2" borderId="150" xfId="18" applyFont="1" applyFill="1" applyBorder="1" applyAlignment="1" applyProtection="1">
      <alignment horizontal="left" vertical="center" shrinkToFit="1"/>
      <protection locked="0"/>
    </xf>
    <xf numFmtId="0" fontId="4" fillId="2" borderId="149" xfId="18" applyFont="1" applyFill="1" applyBorder="1" applyAlignment="1" applyProtection="1">
      <alignment horizontal="left" vertical="center" shrinkToFit="1"/>
      <protection locked="0"/>
    </xf>
    <xf numFmtId="0" fontId="4" fillId="2" borderId="148" xfId="18" applyFont="1" applyFill="1" applyBorder="1" applyAlignment="1" applyProtection="1">
      <alignment horizontal="left" vertical="center" shrinkToFit="1"/>
      <protection locked="0"/>
    </xf>
    <xf numFmtId="181" fontId="4" fillId="2" borderId="147" xfId="18" applyNumberFormat="1" applyFont="1" applyFill="1" applyBorder="1" applyAlignment="1" applyProtection="1">
      <alignment horizontal="right" vertical="center" shrinkToFit="1"/>
      <protection locked="0"/>
    </xf>
    <xf numFmtId="181" fontId="4" fillId="2" borderId="146" xfId="18" applyNumberFormat="1" applyFont="1" applyFill="1" applyBorder="1" applyAlignment="1" applyProtection="1">
      <alignment horizontal="right" vertical="center" shrinkToFit="1"/>
      <protection locked="0"/>
    </xf>
    <xf numFmtId="0" fontId="4" fillId="2" borderId="146" xfId="18" applyNumberFormat="1" applyFont="1" applyFill="1" applyBorder="1" applyAlignment="1" applyProtection="1">
      <alignment horizontal="left" vertical="center" shrinkToFit="1"/>
      <protection locked="0"/>
    </xf>
    <xf numFmtId="0" fontId="4" fillId="2" borderId="145" xfId="18" applyNumberFormat="1" applyFont="1" applyFill="1" applyBorder="1" applyAlignment="1" applyProtection="1">
      <alignment horizontal="left" vertical="center" shrinkToFit="1"/>
      <protection locked="0"/>
    </xf>
    <xf numFmtId="181" fontId="4" fillId="7" borderId="55" xfId="18" applyNumberFormat="1" applyFont="1" applyFill="1" applyBorder="1" applyAlignment="1" applyProtection="1">
      <alignment horizontal="right" vertical="center" shrinkToFit="1"/>
      <protection locked="0"/>
    </xf>
    <xf numFmtId="181" fontId="4" fillId="7" borderId="57" xfId="18" applyNumberFormat="1" applyFont="1" applyFill="1" applyBorder="1" applyAlignment="1" applyProtection="1">
      <alignment horizontal="right" vertical="center" shrinkToFit="1"/>
      <protection locked="0"/>
    </xf>
    <xf numFmtId="181" fontId="4" fillId="2" borderId="72" xfId="19" applyNumberFormat="1" applyFont="1" applyFill="1" applyBorder="1" applyAlignment="1" applyProtection="1">
      <alignment horizontal="right" vertical="center" shrinkToFit="1"/>
    </xf>
    <xf numFmtId="179" fontId="4" fillId="2" borderId="72" xfId="19" applyNumberFormat="1" applyFont="1" applyFill="1" applyBorder="1" applyAlignment="1" applyProtection="1">
      <alignment horizontal="right" vertical="center" shrinkToFit="1"/>
    </xf>
    <xf numFmtId="179" fontId="4" fillId="2" borderId="120" xfId="19" applyNumberFormat="1" applyFont="1" applyFill="1" applyBorder="1" applyAlignment="1" applyProtection="1">
      <alignment horizontal="right" vertical="center" shrinkToFit="1"/>
    </xf>
    <xf numFmtId="181" fontId="4" fillId="7" borderId="135" xfId="18" applyNumberFormat="1" applyFont="1" applyFill="1" applyBorder="1" applyAlignment="1" applyProtection="1">
      <alignment horizontal="right" vertical="center" shrinkToFit="1"/>
      <protection locked="0"/>
    </xf>
    <xf numFmtId="181" fontId="4" fillId="7" borderId="134" xfId="18" applyNumberFormat="1" applyFont="1" applyFill="1" applyBorder="1" applyAlignment="1" applyProtection="1">
      <alignment horizontal="right" vertical="center" shrinkToFit="1"/>
      <protection locked="0"/>
    </xf>
    <xf numFmtId="181" fontId="4" fillId="7" borderId="133" xfId="18" applyNumberFormat="1" applyFont="1" applyFill="1" applyBorder="1" applyAlignment="1" applyProtection="1">
      <alignment horizontal="right" vertical="center" shrinkToFit="1"/>
      <protection locked="0"/>
    </xf>
    <xf numFmtId="0" fontId="4" fillId="2" borderId="10" xfId="18" applyFont="1" applyFill="1" applyBorder="1" applyAlignment="1" applyProtection="1">
      <alignment horizontal="center" vertical="center"/>
    </xf>
    <xf numFmtId="0" fontId="4" fillId="2" borderId="9" xfId="18" applyFont="1" applyFill="1" applyBorder="1" applyAlignment="1" applyProtection="1">
      <alignment horizontal="center" vertical="center"/>
    </xf>
    <xf numFmtId="0" fontId="4" fillId="2" borderId="11" xfId="18" applyFont="1" applyFill="1" applyBorder="1" applyAlignment="1" applyProtection="1">
      <alignment horizontal="center" vertical="center"/>
    </xf>
    <xf numFmtId="0" fontId="4" fillId="2" borderId="54" xfId="18" applyFont="1" applyFill="1" applyBorder="1" applyAlignment="1" applyProtection="1">
      <alignment horizontal="center" vertical="center"/>
    </xf>
    <xf numFmtId="179" fontId="4" fillId="2" borderId="73" xfId="19" applyNumberFormat="1" applyFont="1" applyFill="1" applyBorder="1" applyAlignment="1" applyProtection="1">
      <alignment horizontal="right" vertical="center" shrinkToFit="1"/>
    </xf>
    <xf numFmtId="179" fontId="4" fillId="2" borderId="26" xfId="19" applyNumberFormat="1" applyFont="1" applyFill="1" applyBorder="1" applyAlignment="1" applyProtection="1">
      <alignment horizontal="right" vertical="center" shrinkToFit="1"/>
    </xf>
    <xf numFmtId="0" fontId="4" fillId="2" borderId="4" xfId="18" applyFont="1" applyFill="1" applyBorder="1" applyAlignment="1" applyProtection="1">
      <alignment vertical="center"/>
    </xf>
    <xf numFmtId="0" fontId="4" fillId="2" borderId="0" xfId="18" applyFont="1" applyFill="1" applyBorder="1" applyAlignment="1" applyProtection="1">
      <alignment vertical="center"/>
    </xf>
    <xf numFmtId="0" fontId="4" fillId="2" borderId="5" xfId="18" applyFont="1" applyFill="1" applyBorder="1" applyAlignment="1" applyProtection="1">
      <alignment vertical="center"/>
    </xf>
    <xf numFmtId="181" fontId="4" fillId="2" borderId="121" xfId="19" applyNumberFormat="1" applyFont="1" applyFill="1" applyBorder="1" applyAlignment="1" applyProtection="1">
      <alignment horizontal="right" vertical="center" shrinkToFit="1"/>
    </xf>
    <xf numFmtId="0" fontId="4" fillId="2" borderId="12" xfId="18" applyFont="1" applyFill="1" applyBorder="1" applyAlignment="1" applyProtection="1">
      <alignment horizontal="center" vertical="center"/>
    </xf>
    <xf numFmtId="0" fontId="4" fillId="7" borderId="55" xfId="18" applyNumberFormat="1" applyFont="1" applyFill="1" applyBorder="1" applyAlignment="1" applyProtection="1">
      <alignment horizontal="left" vertical="center" shrinkToFit="1"/>
      <protection locked="0"/>
    </xf>
    <xf numFmtId="0" fontId="4" fillId="7" borderId="56" xfId="18" applyNumberFormat="1" applyFont="1" applyFill="1" applyBorder="1" applyAlignment="1" applyProtection="1">
      <alignment horizontal="left" vertical="center" shrinkToFit="1"/>
      <protection locked="0"/>
    </xf>
    <xf numFmtId="0" fontId="4" fillId="7" borderId="58" xfId="18" applyNumberFormat="1" applyFont="1" applyFill="1" applyBorder="1" applyAlignment="1" applyProtection="1">
      <alignment horizontal="left" vertical="center" shrinkToFit="1"/>
      <protection locked="0"/>
    </xf>
    <xf numFmtId="0" fontId="4" fillId="2" borderId="20" xfId="18" applyFont="1" applyFill="1" applyBorder="1" applyAlignment="1" applyProtection="1">
      <alignment horizontal="left" vertical="center" wrapText="1"/>
    </xf>
    <xf numFmtId="0" fontId="4" fillId="2" borderId="0" xfId="17" applyFont="1" applyFill="1" applyAlignment="1" applyProtection="1">
      <alignment horizontal="left" vertical="center"/>
    </xf>
    <xf numFmtId="0" fontId="4" fillId="2" borderId="30" xfId="18" applyFont="1" applyFill="1" applyBorder="1" applyAlignment="1" applyProtection="1">
      <alignment horizontal="center" vertical="center"/>
    </xf>
    <xf numFmtId="0" fontId="4" fillId="2" borderId="7" xfId="18" applyFont="1" applyFill="1" applyBorder="1" applyAlignment="1" applyProtection="1">
      <alignment horizontal="center" vertical="center"/>
    </xf>
    <xf numFmtId="0" fontId="4" fillId="2" borderId="31" xfId="18" applyFont="1" applyFill="1" applyBorder="1" applyAlignment="1" applyProtection="1">
      <alignment horizontal="center" vertical="center"/>
    </xf>
    <xf numFmtId="0" fontId="4" fillId="2" borderId="35" xfId="18" applyFont="1" applyFill="1" applyBorder="1" applyAlignment="1" applyProtection="1">
      <alignment horizontal="center" vertical="center"/>
    </xf>
    <xf numFmtId="0" fontId="4" fillId="2" borderId="39" xfId="18" applyFont="1" applyFill="1" applyBorder="1" applyProtection="1">
      <alignment vertical="center"/>
    </xf>
    <xf numFmtId="0" fontId="4" fillId="2" borderId="2" xfId="18" applyFont="1" applyFill="1" applyBorder="1" applyProtection="1">
      <alignment vertical="center"/>
    </xf>
    <xf numFmtId="0" fontId="4" fillId="2" borderId="3" xfId="18" applyFont="1" applyFill="1" applyBorder="1" applyProtection="1">
      <alignment vertical="center"/>
    </xf>
    <xf numFmtId="181" fontId="4" fillId="2" borderId="1" xfId="19" applyNumberFormat="1" applyFont="1" applyFill="1" applyBorder="1" applyAlignment="1" applyProtection="1">
      <alignment horizontal="right" vertical="center" shrinkToFit="1"/>
    </xf>
    <xf numFmtId="181" fontId="4" fillId="2" borderId="2" xfId="19" applyNumberFormat="1" applyFont="1" applyFill="1" applyBorder="1" applyAlignment="1" applyProtection="1">
      <alignment horizontal="right" vertical="center" shrinkToFit="1"/>
    </xf>
    <xf numFmtId="181" fontId="4" fillId="2" borderId="75" xfId="19" applyNumberFormat="1" applyFont="1" applyFill="1" applyBorder="1" applyAlignment="1" applyProtection="1">
      <alignment horizontal="right" vertical="center" shrinkToFit="1"/>
    </xf>
    <xf numFmtId="181" fontId="4" fillId="2" borderId="74" xfId="19" applyNumberFormat="1" applyFont="1" applyFill="1" applyBorder="1" applyAlignment="1" applyProtection="1">
      <alignment horizontal="right" vertical="center" shrinkToFit="1"/>
    </xf>
    <xf numFmtId="179" fontId="4" fillId="2" borderId="74" xfId="19" applyNumberFormat="1" applyFont="1" applyFill="1" applyBorder="1" applyAlignment="1" applyProtection="1">
      <alignment horizontal="right" vertical="center" shrinkToFit="1"/>
    </xf>
    <xf numFmtId="179" fontId="4" fillId="2" borderId="2" xfId="19" applyNumberFormat="1" applyFont="1" applyFill="1" applyBorder="1" applyAlignment="1" applyProtection="1">
      <alignment horizontal="right" vertical="center" shrinkToFit="1"/>
    </xf>
    <xf numFmtId="179" fontId="4" fillId="2" borderId="40" xfId="19" applyNumberFormat="1" applyFont="1" applyFill="1" applyBorder="1" applyAlignment="1" applyProtection="1">
      <alignment horizontal="right" vertical="center" shrinkToFit="1"/>
    </xf>
    <xf numFmtId="0" fontId="4" fillId="2" borderId="39" xfId="18" applyFont="1" applyFill="1" applyBorder="1" applyAlignment="1" applyProtection="1">
      <alignment horizontal="center" vertical="top"/>
    </xf>
    <xf numFmtId="0" fontId="4" fillId="2" borderId="2" xfId="18" applyFont="1" applyFill="1" applyBorder="1" applyAlignment="1" applyProtection="1">
      <alignment horizontal="center" vertical="top"/>
    </xf>
    <xf numFmtId="0" fontId="4" fillId="2" borderId="28" xfId="18" applyFont="1" applyFill="1" applyBorder="1" applyAlignment="1" applyProtection="1">
      <alignment horizontal="center" vertical="top"/>
    </xf>
    <xf numFmtId="0" fontId="4" fillId="2" borderId="0" xfId="18" applyFont="1" applyFill="1" applyBorder="1" applyAlignment="1" applyProtection="1">
      <alignment horizontal="center" vertical="top"/>
    </xf>
    <xf numFmtId="0" fontId="4" fillId="2" borderId="30" xfId="18" applyFont="1" applyFill="1" applyBorder="1" applyAlignment="1" applyProtection="1">
      <alignment horizontal="center" vertical="top"/>
    </xf>
    <xf numFmtId="0" fontId="4" fillId="2" borderId="7" xfId="18" applyFont="1" applyFill="1" applyBorder="1" applyAlignment="1" applyProtection="1">
      <alignment horizontal="center" vertical="top"/>
    </xf>
    <xf numFmtId="0" fontId="4" fillId="2" borderId="4" xfId="18" applyFont="1" applyFill="1" applyBorder="1" applyProtection="1">
      <alignment vertical="center"/>
    </xf>
    <xf numFmtId="0" fontId="4" fillId="2" borderId="0" xfId="18" applyFont="1" applyFill="1" applyBorder="1" applyProtection="1">
      <alignment vertical="center"/>
    </xf>
    <xf numFmtId="0" fontId="4" fillId="2" borderId="5" xfId="18" applyFont="1" applyFill="1" applyBorder="1" applyProtection="1">
      <alignment vertical="center"/>
    </xf>
    <xf numFmtId="181" fontId="4" fillId="2" borderId="4" xfId="17" applyNumberFormat="1" applyFont="1" applyFill="1" applyBorder="1" applyAlignment="1" applyProtection="1">
      <alignment horizontal="right" vertical="center" shrinkToFit="1"/>
    </xf>
    <xf numFmtId="181" fontId="4" fillId="2" borderId="0" xfId="17" applyNumberFormat="1" applyFont="1" applyFill="1" applyBorder="1" applyAlignment="1" applyProtection="1">
      <alignment horizontal="right" vertical="center" shrinkToFit="1"/>
    </xf>
    <xf numFmtId="181" fontId="4" fillId="2" borderId="70" xfId="17" applyNumberFormat="1" applyFont="1" applyFill="1" applyBorder="1" applyAlignment="1" applyProtection="1">
      <alignment horizontal="right" vertical="center" shrinkToFit="1"/>
    </xf>
    <xf numFmtId="181" fontId="4" fillId="2" borderId="69" xfId="17" applyNumberFormat="1" applyFont="1" applyFill="1" applyBorder="1" applyAlignment="1" applyProtection="1">
      <alignment horizontal="right" vertical="center" shrinkToFit="1"/>
    </xf>
    <xf numFmtId="179" fontId="4" fillId="2" borderId="69" xfId="17" applyNumberFormat="1" applyFont="1" applyFill="1" applyBorder="1" applyAlignment="1" applyProtection="1">
      <alignment horizontal="right" vertical="center" shrinkToFit="1"/>
    </xf>
    <xf numFmtId="179" fontId="4" fillId="2" borderId="0" xfId="17" applyNumberFormat="1" applyFont="1" applyFill="1" applyBorder="1" applyAlignment="1" applyProtection="1">
      <alignment horizontal="right" vertical="center" shrinkToFit="1"/>
    </xf>
    <xf numFmtId="179" fontId="4" fillId="2" borderId="29" xfId="17" applyNumberFormat="1" applyFont="1" applyFill="1" applyBorder="1" applyAlignment="1" applyProtection="1">
      <alignment horizontal="right" vertical="center" shrinkToFit="1"/>
    </xf>
    <xf numFmtId="0" fontId="4" fillId="2" borderId="1" xfId="18" applyFont="1" applyFill="1" applyBorder="1" applyProtection="1">
      <alignment vertical="center"/>
    </xf>
    <xf numFmtId="181" fontId="4" fillId="2" borderId="123" xfId="19" applyNumberFormat="1" applyFont="1" applyFill="1" applyBorder="1" applyAlignment="1" applyProtection="1">
      <alignment horizontal="right" vertical="center" shrinkToFit="1"/>
    </xf>
    <xf numFmtId="181" fontId="4" fillId="2" borderId="76" xfId="19" applyNumberFormat="1" applyFont="1" applyFill="1" applyBorder="1" applyAlignment="1" applyProtection="1">
      <alignment horizontal="right" vertical="center" shrinkToFit="1"/>
    </xf>
    <xf numFmtId="179" fontId="4" fillId="2" borderId="132" xfId="19" applyNumberFormat="1" applyFont="1" applyFill="1" applyBorder="1" applyAlignment="1" applyProtection="1">
      <alignment horizontal="right" vertical="center" shrinkToFit="1"/>
    </xf>
    <xf numFmtId="179" fontId="4" fillId="2" borderId="37" xfId="19" applyNumberFormat="1" applyFont="1" applyFill="1" applyBorder="1" applyAlignment="1" applyProtection="1">
      <alignment horizontal="right" vertical="center" shrinkToFit="1"/>
    </xf>
    <xf numFmtId="0" fontId="4" fillId="2" borderId="1" xfId="18" applyFont="1" applyFill="1" applyBorder="1" applyAlignment="1" applyProtection="1">
      <alignment horizontal="center" vertical="center" textRotation="255" wrapText="1"/>
    </xf>
    <xf numFmtId="0" fontId="4" fillId="2" borderId="3" xfId="18" applyFont="1" applyFill="1" applyBorder="1" applyAlignment="1" applyProtection="1">
      <alignment horizontal="center" vertical="center" textRotation="255" wrapText="1"/>
    </xf>
    <xf numFmtId="0" fontId="4" fillId="2" borderId="4" xfId="18" applyFont="1" applyFill="1" applyBorder="1" applyAlignment="1" applyProtection="1">
      <alignment horizontal="center" vertical="center" textRotation="255" wrapText="1"/>
    </xf>
    <xf numFmtId="0" fontId="4" fillId="2" borderId="5" xfId="18" applyFont="1" applyFill="1" applyBorder="1" applyAlignment="1" applyProtection="1">
      <alignment horizontal="center" vertical="center" textRotation="255" wrapText="1"/>
    </xf>
    <xf numFmtId="0" fontId="4" fillId="2" borderId="6" xfId="18" applyFont="1" applyFill="1" applyBorder="1" applyAlignment="1" applyProtection="1">
      <alignment horizontal="center" vertical="center" textRotation="255" wrapText="1"/>
    </xf>
    <xf numFmtId="0" fontId="4" fillId="2" borderId="8" xfId="18" applyFont="1" applyFill="1" applyBorder="1" applyAlignment="1" applyProtection="1">
      <alignment horizontal="center" vertical="center" textRotation="255" wrapText="1"/>
    </xf>
    <xf numFmtId="0" fontId="4" fillId="2" borderId="1" xfId="18" applyFont="1" applyFill="1" applyBorder="1" applyAlignment="1" applyProtection="1">
      <alignment vertical="center"/>
    </xf>
    <xf numFmtId="0" fontId="4" fillId="2" borderId="2" xfId="18" applyFont="1" applyFill="1" applyBorder="1" applyAlignment="1" applyProtection="1">
      <alignment vertical="center"/>
    </xf>
    <xf numFmtId="0" fontId="4" fillId="2" borderId="3" xfId="18" applyFont="1" applyFill="1" applyBorder="1" applyAlignment="1" applyProtection="1">
      <alignment vertical="center"/>
    </xf>
    <xf numFmtId="179" fontId="4" fillId="2" borderId="76" xfId="19" applyNumberFormat="1" applyFont="1" applyFill="1" applyBorder="1" applyAlignment="1" applyProtection="1">
      <alignment horizontal="right" vertical="center" shrinkToFit="1"/>
    </xf>
    <xf numFmtId="179" fontId="4" fillId="2" borderId="122" xfId="19" applyNumberFormat="1" applyFont="1" applyFill="1" applyBorder="1" applyAlignment="1" applyProtection="1">
      <alignment horizontal="right" vertical="center" shrinkToFit="1"/>
    </xf>
    <xf numFmtId="0" fontId="4" fillId="2" borderId="28" xfId="18" applyFont="1" applyFill="1" applyBorder="1" applyAlignment="1" applyProtection="1">
      <alignment horizontal="left" vertical="center"/>
    </xf>
    <xf numFmtId="0" fontId="4" fillId="2" borderId="0" xfId="18" applyFont="1" applyFill="1" applyBorder="1" applyAlignment="1" applyProtection="1">
      <alignment horizontal="left" vertical="center"/>
    </xf>
    <xf numFmtId="0" fontId="4" fillId="2" borderId="5" xfId="18" applyFont="1" applyFill="1" applyBorder="1" applyAlignment="1" applyProtection="1">
      <alignment horizontal="left" vertical="center"/>
    </xf>
    <xf numFmtId="181" fontId="4" fillId="2" borderId="69" xfId="19" applyNumberFormat="1" applyFont="1" applyFill="1" applyBorder="1" applyAlignment="1" applyProtection="1">
      <alignment horizontal="right" vertical="center" shrinkToFit="1"/>
    </xf>
    <xf numFmtId="181" fontId="4" fillId="2" borderId="0" xfId="19" applyNumberFormat="1" applyFont="1" applyFill="1" applyBorder="1" applyAlignment="1" applyProtection="1">
      <alignment horizontal="right" vertical="center" shrinkToFit="1"/>
    </xf>
    <xf numFmtId="181" fontId="4" fillId="2" borderId="70" xfId="19" applyNumberFormat="1" applyFont="1" applyFill="1" applyBorder="1" applyAlignment="1" applyProtection="1">
      <alignment horizontal="right" vertical="center" shrinkToFit="1"/>
    </xf>
    <xf numFmtId="179" fontId="4" fillId="2" borderId="69" xfId="19" applyNumberFormat="1" applyFont="1" applyFill="1" applyBorder="1" applyAlignment="1" applyProtection="1">
      <alignment horizontal="right" vertical="center" shrinkToFit="1"/>
    </xf>
    <xf numFmtId="179" fontId="4" fillId="2" borderId="0" xfId="19" applyNumberFormat="1" applyFont="1" applyFill="1" applyBorder="1" applyAlignment="1" applyProtection="1">
      <alignment horizontal="right" vertical="center" shrinkToFit="1"/>
    </xf>
    <xf numFmtId="179" fontId="4" fillId="2" borderId="29" xfId="19" applyNumberFormat="1" applyFont="1" applyFill="1" applyBorder="1" applyAlignment="1" applyProtection="1">
      <alignment horizontal="right" vertical="center" shrinkToFit="1"/>
    </xf>
    <xf numFmtId="181" fontId="4" fillId="2" borderId="4" xfId="19" applyNumberFormat="1" applyFont="1" applyFill="1" applyBorder="1" applyAlignment="1" applyProtection="1">
      <alignment horizontal="right" vertical="center" shrinkToFit="1"/>
    </xf>
    <xf numFmtId="0" fontId="4" fillId="2" borderId="39" xfId="18" applyFont="1" applyFill="1" applyBorder="1" applyAlignment="1" applyProtection="1">
      <alignment horizontal="center" vertical="center" textRotation="255" shrinkToFit="1"/>
    </xf>
    <xf numFmtId="0" fontId="4" fillId="2" borderId="3" xfId="18" applyFont="1" applyFill="1" applyBorder="1" applyAlignment="1" applyProtection="1">
      <alignment horizontal="center" vertical="center" textRotation="255" shrinkToFit="1"/>
    </xf>
    <xf numFmtId="0" fontId="4" fillId="2" borderId="28" xfId="18" applyFont="1" applyFill="1" applyBorder="1" applyAlignment="1" applyProtection="1">
      <alignment horizontal="center" vertical="center" textRotation="255" shrinkToFit="1"/>
    </xf>
    <xf numFmtId="0" fontId="4" fillId="2" borderId="5" xfId="18" applyFont="1" applyFill="1" applyBorder="1" applyAlignment="1" applyProtection="1">
      <alignment horizontal="center" vertical="center" textRotation="255" shrinkToFit="1"/>
    </xf>
    <xf numFmtId="0" fontId="4" fillId="2" borderId="30" xfId="18" applyFont="1" applyFill="1" applyBorder="1" applyAlignment="1" applyProtection="1">
      <alignment horizontal="center" vertical="center" textRotation="255" shrinkToFit="1"/>
    </xf>
    <xf numFmtId="0" fontId="4" fillId="2" borderId="8" xfId="18" applyFont="1" applyFill="1" applyBorder="1" applyAlignment="1" applyProtection="1">
      <alignment horizontal="center" vertical="center" textRotation="255" shrinkToFit="1"/>
    </xf>
    <xf numFmtId="0" fontId="4" fillId="2" borderId="0" xfId="18" applyFont="1" applyFill="1" applyProtection="1">
      <alignment vertical="center"/>
    </xf>
    <xf numFmtId="0" fontId="4" fillId="2" borderId="7" xfId="18" applyFont="1" applyFill="1" applyBorder="1" applyProtection="1">
      <alignment vertical="center"/>
    </xf>
    <xf numFmtId="0" fontId="4" fillId="2" borderId="8" xfId="18" applyFont="1" applyFill="1" applyBorder="1" applyProtection="1">
      <alignment vertical="center"/>
    </xf>
    <xf numFmtId="0" fontId="4" fillId="2" borderId="4" xfId="18" applyFont="1" applyFill="1" applyBorder="1" applyAlignment="1" applyProtection="1">
      <alignment vertical="center" shrinkToFit="1"/>
    </xf>
    <xf numFmtId="0" fontId="4" fillId="2" borderId="0" xfId="18" applyFont="1" applyFill="1" applyBorder="1" applyAlignment="1" applyProtection="1">
      <alignment vertical="center" shrinkToFit="1"/>
    </xf>
    <xf numFmtId="0" fontId="4" fillId="2" borderId="5" xfId="18" applyFont="1" applyFill="1" applyBorder="1" applyAlignment="1" applyProtection="1">
      <alignment vertical="center" shrinkToFit="1"/>
    </xf>
    <xf numFmtId="0" fontId="4" fillId="2" borderId="9" xfId="18" applyFont="1" applyFill="1" applyBorder="1" applyAlignment="1" applyProtection="1">
      <alignment horizontal="center" vertical="center" wrapText="1"/>
    </xf>
    <xf numFmtId="181" fontId="4" fillId="2" borderId="10" xfId="19" applyNumberFormat="1" applyFont="1" applyFill="1" applyBorder="1" applyAlignment="1" applyProtection="1">
      <alignment horizontal="right" vertical="center" shrinkToFit="1"/>
    </xf>
    <xf numFmtId="181" fontId="4" fillId="2" borderId="9" xfId="19" applyNumberFormat="1" applyFont="1" applyFill="1" applyBorder="1" applyAlignment="1" applyProtection="1">
      <alignment horizontal="right" vertical="center" shrinkToFit="1"/>
    </xf>
    <xf numFmtId="181" fontId="4" fillId="2" borderId="103" xfId="19" applyNumberFormat="1" applyFont="1" applyFill="1" applyBorder="1" applyAlignment="1" applyProtection="1">
      <alignment horizontal="right" vertical="center" shrinkToFit="1"/>
    </xf>
    <xf numFmtId="181" fontId="4" fillId="2" borderId="104" xfId="19" applyNumberFormat="1" applyFont="1" applyFill="1" applyBorder="1" applyAlignment="1" applyProtection="1">
      <alignment horizontal="right" vertical="center" shrinkToFit="1"/>
    </xf>
    <xf numFmtId="181" fontId="4" fillId="2" borderId="102" xfId="19" applyNumberFormat="1" applyFont="1" applyFill="1" applyBorder="1" applyAlignment="1" applyProtection="1">
      <alignment horizontal="right" vertical="center" shrinkToFit="1"/>
    </xf>
    <xf numFmtId="181" fontId="4" fillId="2" borderId="101" xfId="19" applyNumberFormat="1" applyFont="1" applyFill="1" applyBorder="1" applyAlignment="1" applyProtection="1">
      <alignment horizontal="right" vertical="center" shrinkToFit="1"/>
    </xf>
    <xf numFmtId="181" fontId="4" fillId="2" borderId="100" xfId="19" applyNumberFormat="1" applyFont="1" applyFill="1" applyBorder="1" applyAlignment="1" applyProtection="1">
      <alignment horizontal="right" vertical="center" shrinkToFit="1"/>
    </xf>
    <xf numFmtId="0" fontId="4" fillId="2" borderId="10" xfId="19" applyFont="1" applyFill="1" applyBorder="1" applyAlignment="1" applyProtection="1">
      <alignment horizontal="center" vertical="center"/>
    </xf>
    <xf numFmtId="0" fontId="4" fillId="2" borderId="9" xfId="19" applyFont="1" applyFill="1" applyBorder="1" applyAlignment="1" applyProtection="1">
      <alignment horizontal="center" vertical="center"/>
    </xf>
    <xf numFmtId="0" fontId="4" fillId="2" borderId="54" xfId="19" applyFont="1" applyFill="1" applyBorder="1" applyAlignment="1" applyProtection="1">
      <alignment horizontal="center" vertical="center"/>
    </xf>
    <xf numFmtId="0" fontId="4" fillId="2" borderId="6" xfId="18" applyFont="1" applyFill="1" applyBorder="1" applyProtection="1">
      <alignment vertical="center"/>
    </xf>
    <xf numFmtId="181" fontId="4" fillId="2" borderId="71" xfId="19" applyNumberFormat="1" applyFont="1" applyFill="1" applyBorder="1" applyAlignment="1" applyProtection="1">
      <alignment horizontal="right" vertical="center" shrinkToFit="1"/>
    </xf>
    <xf numFmtId="0" fontId="31" fillId="2" borderId="11" xfId="18" applyFont="1" applyFill="1" applyBorder="1" applyAlignment="1" applyProtection="1">
      <alignment horizontal="center" vertical="center"/>
    </xf>
    <xf numFmtId="181" fontId="4" fillId="2" borderId="131" xfId="19" applyNumberFormat="1" applyFont="1" applyFill="1" applyBorder="1" applyAlignment="1" applyProtection="1">
      <alignment horizontal="right" vertical="center" shrinkToFit="1"/>
    </xf>
    <xf numFmtId="179" fontId="4" fillId="2" borderId="102" xfId="19" applyNumberFormat="1" applyFont="1" applyFill="1" applyBorder="1" applyAlignment="1" applyProtection="1">
      <alignment horizontal="right" vertical="center" shrinkToFit="1"/>
    </xf>
    <xf numFmtId="179" fontId="4" fillId="2" borderId="101" xfId="19" applyNumberFormat="1" applyFont="1" applyFill="1" applyBorder="1" applyAlignment="1" applyProtection="1">
      <alignment horizontal="right" vertical="center" shrinkToFit="1"/>
    </xf>
    <xf numFmtId="179" fontId="4" fillId="2" borderId="127" xfId="19" applyNumberFormat="1" applyFont="1" applyFill="1" applyBorder="1" applyAlignment="1" applyProtection="1">
      <alignment horizontal="right" vertical="center" shrinkToFit="1"/>
    </xf>
    <xf numFmtId="0" fontId="4" fillId="2" borderId="6" xfId="18" applyFont="1" applyFill="1" applyBorder="1" applyAlignment="1" applyProtection="1">
      <alignment vertical="center"/>
    </xf>
    <xf numFmtId="0" fontId="4" fillId="2" borderId="7" xfId="18" applyFont="1" applyFill="1" applyBorder="1" applyAlignment="1" applyProtection="1">
      <alignment vertical="center"/>
    </xf>
    <xf numFmtId="0" fontId="4" fillId="2" borderId="8" xfId="18" applyFont="1" applyFill="1" applyBorder="1" applyAlignment="1" applyProtection="1">
      <alignment vertical="center"/>
    </xf>
    <xf numFmtId="181" fontId="4" fillId="2" borderId="6" xfId="19" applyNumberFormat="1" applyFont="1" applyFill="1" applyBorder="1" applyAlignment="1" applyProtection="1">
      <alignment horizontal="right" vertical="center" shrinkToFit="1"/>
    </xf>
    <xf numFmtId="181" fontId="4" fillId="2" borderId="7" xfId="19" applyNumberFormat="1" applyFont="1" applyFill="1" applyBorder="1" applyAlignment="1" applyProtection="1">
      <alignment horizontal="right" vertical="center" shrinkToFit="1"/>
    </xf>
    <xf numFmtId="181" fontId="4" fillId="2" borderId="68" xfId="19" applyNumberFormat="1" applyFont="1" applyFill="1" applyBorder="1" applyAlignment="1" applyProtection="1">
      <alignment horizontal="right" vertical="center" shrinkToFit="1"/>
    </xf>
    <xf numFmtId="181" fontId="4" fillId="2" borderId="67" xfId="19" applyNumberFormat="1" applyFont="1" applyFill="1" applyBorder="1" applyAlignment="1" applyProtection="1">
      <alignment horizontal="right" vertical="center" shrinkToFit="1"/>
    </xf>
    <xf numFmtId="179" fontId="4" fillId="2" borderId="67" xfId="19" applyNumberFormat="1" applyFont="1" applyFill="1" applyBorder="1" applyAlignment="1" applyProtection="1">
      <alignment horizontal="right" vertical="center" shrinkToFit="1"/>
    </xf>
    <xf numFmtId="179" fontId="4" fillId="2" borderId="7" xfId="19" applyNumberFormat="1" applyFont="1" applyFill="1" applyBorder="1" applyAlignment="1" applyProtection="1">
      <alignment horizontal="right" vertical="center" shrinkToFit="1"/>
    </xf>
    <xf numFmtId="179" fontId="4" fillId="2" borderId="31" xfId="19" applyNumberFormat="1" applyFont="1" applyFill="1" applyBorder="1" applyAlignment="1" applyProtection="1">
      <alignment horizontal="right" vertical="center" shrinkToFit="1"/>
    </xf>
    <xf numFmtId="0" fontId="4" fillId="2" borderId="39" xfId="18" applyFont="1" applyFill="1" applyBorder="1" applyAlignment="1" applyProtection="1">
      <alignment horizontal="center" vertical="top" wrapText="1"/>
    </xf>
    <xf numFmtId="0" fontId="4" fillId="2" borderId="2" xfId="18" applyFont="1" applyFill="1" applyBorder="1" applyAlignment="1" applyProtection="1">
      <alignment horizontal="center" vertical="top" wrapText="1"/>
    </xf>
    <xf numFmtId="0" fontId="4" fillId="2" borderId="3" xfId="18" applyFont="1" applyFill="1" applyBorder="1" applyAlignment="1" applyProtection="1">
      <alignment horizontal="center" vertical="top" wrapText="1"/>
    </xf>
    <xf numFmtId="0" fontId="4" fillId="2" borderId="28" xfId="18" applyFont="1" applyFill="1" applyBorder="1" applyAlignment="1" applyProtection="1">
      <alignment horizontal="center" vertical="top" wrapText="1"/>
    </xf>
    <xf numFmtId="0" fontId="4" fillId="2" borderId="0" xfId="18" applyFont="1" applyFill="1" applyBorder="1" applyAlignment="1" applyProtection="1">
      <alignment horizontal="center" vertical="top" wrapText="1"/>
    </xf>
    <xf numFmtId="0" fontId="4" fillId="2" borderId="5" xfId="18" applyFont="1" applyFill="1" applyBorder="1" applyAlignment="1" applyProtection="1">
      <alignment horizontal="center" vertical="top" wrapText="1"/>
    </xf>
    <xf numFmtId="0" fontId="4" fillId="2" borderId="30" xfId="18" applyFont="1" applyFill="1" applyBorder="1" applyAlignment="1" applyProtection="1">
      <alignment horizontal="center" vertical="top" wrapText="1"/>
    </xf>
    <xf numFmtId="0" fontId="4" fillId="2" borderId="7" xfId="18" applyFont="1" applyFill="1" applyBorder="1" applyAlignment="1" applyProtection="1">
      <alignment horizontal="center" vertical="top" wrapText="1"/>
    </xf>
    <xf numFmtId="0" fontId="4" fillId="2" borderId="1" xfId="19" applyFont="1" applyFill="1" applyBorder="1" applyAlignment="1" applyProtection="1">
      <alignment horizontal="left" vertical="center" shrinkToFit="1"/>
    </xf>
    <xf numFmtId="0" fontId="4" fillId="2" borderId="2" xfId="19" applyFont="1" applyFill="1" applyBorder="1" applyAlignment="1" applyProtection="1">
      <alignment horizontal="left" vertical="center" shrinkToFit="1"/>
    </xf>
    <xf numFmtId="0" fontId="4" fillId="2" borderId="3" xfId="19" applyFont="1" applyFill="1" applyBorder="1" applyAlignment="1" applyProtection="1">
      <alignment horizontal="left" vertical="center" shrinkToFit="1"/>
    </xf>
    <xf numFmtId="0" fontId="4" fillId="2" borderId="1" xfId="18" applyFont="1" applyFill="1" applyBorder="1" applyAlignment="1" applyProtection="1">
      <alignment horizontal="center" vertical="center" wrapText="1"/>
    </xf>
    <xf numFmtId="0" fontId="4" fillId="2" borderId="2" xfId="18" applyFont="1" applyFill="1" applyBorder="1" applyAlignment="1" applyProtection="1">
      <alignment horizontal="center" vertical="center" wrapText="1"/>
    </xf>
    <xf numFmtId="0" fontId="4" fillId="2" borderId="3" xfId="18" applyFont="1" applyFill="1" applyBorder="1" applyAlignment="1" applyProtection="1">
      <alignment horizontal="center" vertical="center" wrapText="1"/>
    </xf>
    <xf numFmtId="0" fontId="4" fillId="2" borderId="4" xfId="18" applyFont="1" applyFill="1" applyBorder="1" applyAlignment="1" applyProtection="1">
      <alignment horizontal="center" vertical="center" wrapText="1"/>
    </xf>
    <xf numFmtId="0" fontId="4" fillId="2" borderId="0" xfId="18" applyFont="1" applyFill="1" applyBorder="1" applyAlignment="1" applyProtection="1">
      <alignment horizontal="center" vertical="center" wrapText="1"/>
    </xf>
    <xf numFmtId="0" fontId="4" fillId="2" borderId="5" xfId="18" applyFont="1" applyFill="1" applyBorder="1" applyAlignment="1" applyProtection="1">
      <alignment horizontal="center" vertical="center" wrapText="1"/>
    </xf>
    <xf numFmtId="0" fontId="4" fillId="2" borderId="7" xfId="18" applyFont="1" applyFill="1" applyBorder="1" applyAlignment="1" applyProtection="1">
      <alignment horizontal="center" vertical="center" wrapText="1"/>
    </xf>
    <xf numFmtId="0" fontId="4" fillId="2" borderId="8" xfId="18" applyFont="1" applyFill="1" applyBorder="1" applyAlignment="1" applyProtection="1">
      <alignment horizontal="center" vertical="center" wrapText="1"/>
    </xf>
    <xf numFmtId="0" fontId="4" fillId="2" borderId="39" xfId="18" applyFont="1" applyFill="1" applyBorder="1" applyAlignment="1" applyProtection="1">
      <alignment horizontal="center" vertical="center" wrapText="1"/>
    </xf>
    <xf numFmtId="0" fontId="4" fillId="2" borderId="28" xfId="18" applyFont="1" applyFill="1" applyBorder="1" applyAlignment="1" applyProtection="1">
      <alignment horizontal="center" vertical="center" wrapText="1"/>
    </xf>
    <xf numFmtId="0" fontId="4" fillId="2" borderId="46" xfId="18" applyFont="1" applyFill="1" applyBorder="1" applyAlignment="1" applyProtection="1">
      <alignment horizontal="center" vertical="center" wrapText="1"/>
    </xf>
    <xf numFmtId="0" fontId="4" fillId="2" borderId="47" xfId="18" applyFont="1" applyFill="1" applyBorder="1" applyAlignment="1" applyProtection="1">
      <alignment horizontal="center" vertical="center" wrapText="1"/>
    </xf>
    <xf numFmtId="0" fontId="4" fillId="2" borderId="42" xfId="18" applyFont="1" applyFill="1" applyBorder="1" applyAlignment="1" applyProtection="1">
      <alignment horizontal="center" vertical="center" wrapText="1"/>
    </xf>
    <xf numFmtId="179" fontId="4" fillId="2" borderId="130" xfId="19" applyNumberFormat="1" applyFont="1" applyFill="1" applyBorder="1" applyAlignment="1" applyProtection="1">
      <alignment horizontal="right" vertical="center" shrinkToFit="1"/>
    </xf>
    <xf numFmtId="179" fontId="4" fillId="2" borderId="33" xfId="19" applyNumberFormat="1" applyFont="1" applyFill="1" applyBorder="1" applyAlignment="1" applyProtection="1">
      <alignment horizontal="right" vertical="center" shrinkToFit="1"/>
    </xf>
    <xf numFmtId="0" fontId="4" fillId="2" borderId="4" xfId="19" applyFont="1" applyFill="1" applyBorder="1" applyAlignment="1" applyProtection="1">
      <alignment horizontal="left" vertical="center" shrinkToFit="1"/>
    </xf>
    <xf numFmtId="0" fontId="4" fillId="2" borderId="0" xfId="19" applyFont="1" applyFill="1" applyBorder="1" applyAlignment="1" applyProtection="1">
      <alignment horizontal="left" vertical="center" shrinkToFit="1"/>
    </xf>
    <xf numFmtId="0" fontId="4" fillId="2" borderId="5" xfId="19" applyFont="1" applyFill="1" applyBorder="1" applyAlignment="1" applyProtection="1">
      <alignment horizontal="left" vertical="center" shrinkToFit="1"/>
    </xf>
    <xf numFmtId="179" fontId="4" fillId="2" borderId="125" xfId="19" applyNumberFormat="1" applyFont="1" applyFill="1" applyBorder="1" applyAlignment="1" applyProtection="1">
      <alignment horizontal="right" vertical="center" shrinkToFit="1"/>
    </xf>
    <xf numFmtId="179" fontId="4" fillId="2" borderId="97" xfId="19" applyNumberFormat="1" applyFont="1" applyFill="1" applyBorder="1" applyAlignment="1" applyProtection="1">
      <alignment horizontal="right" vertical="center" shrinkToFit="1"/>
    </xf>
    <xf numFmtId="179" fontId="4" fillId="2" borderId="96" xfId="19" applyNumberFormat="1" applyFont="1" applyFill="1" applyBorder="1" applyAlignment="1" applyProtection="1">
      <alignment horizontal="right" vertical="center" shrinkToFit="1"/>
    </xf>
    <xf numFmtId="179" fontId="4" fillId="2" borderId="124" xfId="19" applyNumberFormat="1" applyFont="1" applyFill="1" applyBorder="1" applyAlignment="1" applyProtection="1">
      <alignment horizontal="right" vertical="center" shrinkToFit="1"/>
    </xf>
    <xf numFmtId="0" fontId="4" fillId="2" borderId="66" xfId="18" applyFont="1" applyFill="1" applyBorder="1" applyAlignment="1" applyProtection="1">
      <alignment horizontal="center" vertical="center"/>
    </xf>
    <xf numFmtId="0" fontId="4" fillId="2" borderId="51" xfId="18" applyFont="1" applyFill="1" applyBorder="1" applyAlignment="1" applyProtection="1">
      <alignment horizontal="center" vertical="center"/>
    </xf>
    <xf numFmtId="0" fontId="4" fillId="2" borderId="52" xfId="18" applyFont="1" applyFill="1" applyBorder="1" applyAlignment="1" applyProtection="1">
      <alignment horizontal="center" vertical="center"/>
    </xf>
    <xf numFmtId="0" fontId="4" fillId="2" borderId="50" xfId="18" applyFont="1" applyFill="1" applyBorder="1" applyAlignment="1" applyProtection="1">
      <alignment horizontal="center" vertical="center"/>
    </xf>
    <xf numFmtId="0" fontId="4" fillId="2" borderId="63" xfId="18" applyFont="1" applyFill="1" applyBorder="1" applyAlignment="1" applyProtection="1">
      <alignment horizontal="left" vertical="center" wrapText="1"/>
    </xf>
    <xf numFmtId="0" fontId="4" fillId="2" borderId="56" xfId="18" applyFont="1" applyFill="1" applyBorder="1" applyAlignment="1" applyProtection="1">
      <alignment horizontal="left" vertical="center"/>
    </xf>
    <xf numFmtId="0" fontId="4" fillId="2" borderId="57" xfId="18" applyFont="1" applyFill="1" applyBorder="1" applyAlignment="1" applyProtection="1">
      <alignment horizontal="left" vertical="center"/>
    </xf>
    <xf numFmtId="179" fontId="4" fillId="2" borderId="126" xfId="19" applyNumberFormat="1" applyFont="1" applyFill="1" applyBorder="1" applyAlignment="1" applyProtection="1">
      <alignment horizontal="right" vertical="center" shrinkToFit="1"/>
    </xf>
    <xf numFmtId="181" fontId="4" fillId="2" borderId="129" xfId="19" applyNumberFormat="1" applyFont="1" applyFill="1" applyBorder="1" applyAlignment="1" applyProtection="1">
      <alignment horizontal="right" vertical="center" shrinkToFit="1"/>
    </xf>
    <xf numFmtId="181" fontId="4" fillId="2" borderId="128" xfId="19" applyNumberFormat="1" applyFont="1" applyFill="1" applyBorder="1" applyAlignment="1" applyProtection="1">
      <alignment horizontal="right" vertical="center" shrinkToFit="1"/>
    </xf>
    <xf numFmtId="0" fontId="4" fillId="2" borderId="39" xfId="18" applyFont="1" applyFill="1" applyBorder="1" applyAlignment="1" applyProtection="1">
      <alignment horizontal="center" vertical="center" textRotation="255" wrapText="1"/>
    </xf>
    <xf numFmtId="0" fontId="4" fillId="2" borderId="28" xfId="18" applyFont="1" applyFill="1" applyBorder="1" applyAlignment="1" applyProtection="1">
      <alignment horizontal="center" vertical="center" textRotation="255" wrapText="1"/>
    </xf>
    <xf numFmtId="0" fontId="4" fillId="2" borderId="30" xfId="18" applyFont="1" applyFill="1" applyBorder="1" applyAlignment="1" applyProtection="1">
      <alignment horizontal="center" vertical="center" textRotation="255" wrapText="1"/>
    </xf>
    <xf numFmtId="0" fontId="4" fillId="2" borderId="53" xfId="18" applyFont="1" applyFill="1" applyBorder="1" applyAlignment="1" applyProtection="1">
      <alignment horizontal="center" vertical="center"/>
    </xf>
    <xf numFmtId="0" fontId="4" fillId="2" borderId="39" xfId="18" applyFont="1" applyFill="1" applyBorder="1" applyAlignment="1" applyProtection="1">
      <alignment horizontal="left" vertical="center"/>
    </xf>
    <xf numFmtId="0" fontId="4" fillId="2" borderId="2" xfId="18" applyFont="1" applyFill="1" applyBorder="1" applyAlignment="1" applyProtection="1">
      <alignment horizontal="left" vertical="center"/>
    </xf>
    <xf numFmtId="0" fontId="4" fillId="2" borderId="2" xfId="18" applyFont="1" applyFill="1" applyBorder="1" applyAlignment="1" applyProtection="1">
      <alignment horizontal="right" vertical="center"/>
    </xf>
    <xf numFmtId="0" fontId="4" fillId="2" borderId="3" xfId="18" applyFont="1" applyFill="1" applyBorder="1" applyAlignment="1" applyProtection="1">
      <alignment horizontal="right" vertical="center"/>
    </xf>
    <xf numFmtId="181" fontId="4" fillId="2" borderId="1" xfId="17" applyNumberFormat="1" applyFont="1" applyFill="1" applyBorder="1" applyAlignment="1" applyProtection="1">
      <alignment horizontal="right" vertical="center" shrinkToFit="1"/>
    </xf>
    <xf numFmtId="181" fontId="4" fillId="2" borderId="2" xfId="17" applyNumberFormat="1" applyFont="1" applyFill="1" applyBorder="1" applyAlignment="1" applyProtection="1">
      <alignment horizontal="right" vertical="center" shrinkToFit="1"/>
    </xf>
    <xf numFmtId="181" fontId="4" fillId="2" borderId="75" xfId="17" applyNumberFormat="1" applyFont="1" applyFill="1" applyBorder="1" applyAlignment="1" applyProtection="1">
      <alignment horizontal="right" vertical="center" shrinkToFit="1"/>
    </xf>
    <xf numFmtId="181" fontId="4" fillId="2" borderId="74" xfId="17" applyNumberFormat="1" applyFont="1" applyFill="1" applyBorder="1" applyAlignment="1" applyProtection="1">
      <alignment horizontal="right" vertical="center" shrinkToFit="1"/>
    </xf>
    <xf numFmtId="179" fontId="4" fillId="2" borderId="119" xfId="19" applyNumberFormat="1" applyFont="1" applyFill="1" applyBorder="1" applyAlignment="1" applyProtection="1">
      <alignment horizontal="right" vertical="center" shrinkToFit="1"/>
    </xf>
    <xf numFmtId="179" fontId="4" fillId="2" borderId="118" xfId="19" applyNumberFormat="1" applyFont="1" applyFill="1" applyBorder="1" applyAlignment="1" applyProtection="1">
      <alignment horizontal="right" vertical="center" shrinkToFit="1"/>
    </xf>
    <xf numFmtId="179" fontId="4" fillId="2" borderId="117" xfId="19" applyNumberFormat="1" applyFont="1" applyFill="1" applyBorder="1" applyAlignment="1" applyProtection="1">
      <alignment horizontal="right" vertical="center" shrinkToFit="1"/>
    </xf>
    <xf numFmtId="190" fontId="4" fillId="2" borderId="1" xfId="19" applyNumberFormat="1" applyFont="1" applyFill="1" applyBorder="1" applyAlignment="1" applyProtection="1">
      <alignment horizontal="right" vertical="center" shrinkToFit="1"/>
    </xf>
    <xf numFmtId="190" fontId="4" fillId="2" borderId="2" xfId="19" applyNumberFormat="1" applyFont="1" applyFill="1" applyBorder="1" applyAlignment="1" applyProtection="1">
      <alignment horizontal="right" vertical="center" shrinkToFit="1"/>
    </xf>
    <xf numFmtId="190" fontId="4" fillId="2" borderId="3" xfId="19" applyNumberFormat="1" applyFont="1" applyFill="1" applyBorder="1" applyAlignment="1" applyProtection="1">
      <alignment horizontal="right" vertical="center" shrinkToFit="1"/>
    </xf>
    <xf numFmtId="190" fontId="4" fillId="2" borderId="40" xfId="19" applyNumberFormat="1" applyFont="1" applyFill="1" applyBorder="1" applyAlignment="1" applyProtection="1">
      <alignment horizontal="right" vertical="center" shrinkToFit="1"/>
    </xf>
    <xf numFmtId="0" fontId="4" fillId="2" borderId="44" xfId="18" applyFont="1" applyFill="1" applyBorder="1" applyProtection="1">
      <alignment vertical="center"/>
    </xf>
    <xf numFmtId="0" fontId="4" fillId="2" borderId="47" xfId="18" applyFont="1" applyFill="1" applyBorder="1" applyProtection="1">
      <alignment vertical="center"/>
    </xf>
    <xf numFmtId="0" fontId="4" fillId="2" borderId="42" xfId="18" applyFont="1" applyFill="1" applyBorder="1" applyProtection="1">
      <alignment vertical="center"/>
    </xf>
    <xf numFmtId="181" fontId="4" fillId="2" borderId="116" xfId="19" applyNumberFormat="1" applyFont="1" applyFill="1" applyBorder="1" applyAlignment="1" applyProtection="1">
      <alignment horizontal="right" vertical="center" shrinkToFit="1"/>
    </xf>
    <xf numFmtId="181" fontId="4" fillId="2" borderId="115" xfId="19" applyNumberFormat="1" applyFont="1" applyFill="1" applyBorder="1" applyAlignment="1" applyProtection="1">
      <alignment horizontal="right" vertical="center" shrinkToFit="1"/>
    </xf>
    <xf numFmtId="179" fontId="4" fillId="2" borderId="115" xfId="19" applyNumberFormat="1" applyFont="1" applyFill="1" applyBorder="1" applyAlignment="1" applyProtection="1">
      <alignment horizontal="right" vertical="center" shrinkToFit="1"/>
    </xf>
    <xf numFmtId="179" fontId="4" fillId="2" borderId="114" xfId="19" applyNumberFormat="1" applyFont="1" applyFill="1" applyBorder="1" applyAlignment="1" applyProtection="1">
      <alignment horizontal="right" vertical="center" shrinkToFit="1"/>
    </xf>
    <xf numFmtId="0" fontId="4" fillId="2" borderId="0" xfId="18" applyFont="1" applyFill="1" applyBorder="1" applyAlignment="1" applyProtection="1">
      <alignment horizontal="right" vertical="center" wrapText="1"/>
    </xf>
    <xf numFmtId="0" fontId="4" fillId="2" borderId="0" xfId="18" applyFont="1" applyFill="1" applyBorder="1" applyAlignment="1" applyProtection="1">
      <alignment horizontal="right" vertical="center"/>
    </xf>
    <xf numFmtId="0" fontId="4" fillId="2" borderId="5" xfId="18" applyFont="1" applyFill="1" applyBorder="1" applyAlignment="1" applyProtection="1">
      <alignment horizontal="right" vertical="center"/>
    </xf>
    <xf numFmtId="179" fontId="4" fillId="2" borderId="113" xfId="19" applyNumberFormat="1" applyFont="1" applyFill="1" applyBorder="1" applyAlignment="1" applyProtection="1">
      <alignment horizontal="right" vertical="center" shrinkToFit="1"/>
    </xf>
    <xf numFmtId="179" fontId="4" fillId="2" borderId="112" xfId="19" applyNumberFormat="1" applyFont="1" applyFill="1" applyBorder="1" applyAlignment="1" applyProtection="1">
      <alignment horizontal="right" vertical="center" shrinkToFit="1"/>
    </xf>
    <xf numFmtId="179" fontId="4" fillId="2" borderId="111" xfId="19" applyNumberFormat="1" applyFont="1" applyFill="1" applyBorder="1" applyAlignment="1" applyProtection="1">
      <alignment horizontal="right" vertical="center" shrinkToFit="1"/>
    </xf>
    <xf numFmtId="0" fontId="4" fillId="2" borderId="28" xfId="18" applyFont="1" applyFill="1" applyBorder="1" applyProtection="1">
      <alignment vertical="center"/>
    </xf>
    <xf numFmtId="190" fontId="4" fillId="2" borderId="4" xfId="19" applyNumberFormat="1" applyFont="1" applyFill="1" applyBorder="1" applyAlignment="1" applyProtection="1">
      <alignment horizontal="right" vertical="center" shrinkToFit="1"/>
    </xf>
    <xf numFmtId="190" fontId="4" fillId="2" borderId="0" xfId="19" applyNumberFormat="1" applyFont="1" applyFill="1" applyBorder="1" applyAlignment="1" applyProtection="1">
      <alignment horizontal="right" vertical="center" shrinkToFit="1"/>
    </xf>
    <xf numFmtId="190" fontId="4" fillId="2" borderId="5" xfId="19" applyNumberFormat="1" applyFont="1" applyFill="1" applyBorder="1" applyAlignment="1" applyProtection="1">
      <alignment horizontal="right" vertical="center" shrinkToFit="1"/>
    </xf>
    <xf numFmtId="190" fontId="4" fillId="2" borderId="0" xfId="19" applyNumberFormat="1" applyFont="1" applyFill="1" applyAlignment="1" applyProtection="1">
      <alignment horizontal="right" vertical="center" shrinkToFit="1"/>
    </xf>
    <xf numFmtId="190" fontId="4" fillId="2" borderId="29" xfId="19" applyNumberFormat="1" applyFont="1" applyFill="1" applyBorder="1" applyAlignment="1" applyProtection="1">
      <alignment horizontal="right" vertical="center" shrinkToFit="1"/>
    </xf>
    <xf numFmtId="191" fontId="4" fillId="2" borderId="4" xfId="19" applyNumberFormat="1" applyFont="1" applyFill="1" applyBorder="1" applyAlignment="1" applyProtection="1">
      <alignment horizontal="right" vertical="center" shrinkToFit="1"/>
    </xf>
    <xf numFmtId="191" fontId="4" fillId="2" borderId="0" xfId="19" applyNumberFormat="1" applyFont="1" applyFill="1" applyBorder="1" applyAlignment="1" applyProtection="1">
      <alignment horizontal="right" vertical="center" shrinkToFit="1"/>
    </xf>
    <xf numFmtId="191" fontId="4" fillId="2" borderId="5" xfId="19" applyNumberFormat="1" applyFont="1" applyFill="1" applyBorder="1" applyAlignment="1" applyProtection="1">
      <alignment horizontal="right" vertical="center" shrinkToFit="1"/>
    </xf>
    <xf numFmtId="191" fontId="4" fillId="2" borderId="0" xfId="19" applyNumberFormat="1" applyFont="1" applyFill="1" applyAlignment="1" applyProtection="1">
      <alignment horizontal="right" vertical="center" shrinkToFit="1"/>
    </xf>
    <xf numFmtId="191" fontId="4" fillId="2" borderId="29" xfId="19" applyNumberFormat="1" applyFont="1" applyFill="1" applyBorder="1" applyAlignment="1" applyProtection="1">
      <alignment horizontal="right" vertical="center" shrinkToFit="1"/>
    </xf>
    <xf numFmtId="0" fontId="31" fillId="2" borderId="30" xfId="18" applyFont="1" applyFill="1" applyBorder="1" applyAlignment="1" applyProtection="1">
      <alignment horizontal="left" vertical="center"/>
    </xf>
    <xf numFmtId="0" fontId="4" fillId="2" borderId="7" xfId="18" applyFont="1" applyFill="1" applyBorder="1" applyAlignment="1" applyProtection="1">
      <alignment horizontal="left" vertical="center"/>
    </xf>
    <xf numFmtId="0" fontId="4" fillId="2" borderId="7" xfId="18" applyFont="1" applyFill="1" applyBorder="1" applyAlignment="1" applyProtection="1">
      <alignment horizontal="right" vertical="center" wrapText="1"/>
    </xf>
    <xf numFmtId="0" fontId="4" fillId="2" borderId="7" xfId="18" applyFont="1" applyFill="1" applyBorder="1" applyAlignment="1" applyProtection="1">
      <alignment horizontal="right" vertical="center"/>
    </xf>
    <xf numFmtId="0" fontId="4" fillId="2" borderId="8" xfId="18" applyFont="1" applyFill="1" applyBorder="1" applyAlignment="1" applyProtection="1">
      <alignment horizontal="right" vertical="center"/>
    </xf>
    <xf numFmtId="179" fontId="4" fillId="2" borderId="110" xfId="19" applyNumberFormat="1" applyFont="1" applyFill="1" applyBorder="1" applyAlignment="1" applyProtection="1">
      <alignment horizontal="right" vertical="center" shrinkToFit="1"/>
    </xf>
    <xf numFmtId="179" fontId="4" fillId="2" borderId="109" xfId="19" applyNumberFormat="1" applyFont="1" applyFill="1" applyBorder="1" applyAlignment="1" applyProtection="1">
      <alignment horizontal="right" vertical="center" shrinkToFit="1"/>
    </xf>
    <xf numFmtId="179" fontId="4" fillId="2" borderId="108" xfId="19" applyNumberFormat="1" applyFont="1" applyFill="1" applyBorder="1" applyAlignment="1" applyProtection="1">
      <alignment horizontal="right" vertical="center" shrinkToFit="1"/>
    </xf>
    <xf numFmtId="191" fontId="4" fillId="2" borderId="44" xfId="19" applyNumberFormat="1" applyFont="1" applyFill="1" applyBorder="1" applyAlignment="1" applyProtection="1">
      <alignment horizontal="right" vertical="center" shrinkToFit="1"/>
    </xf>
    <xf numFmtId="191" fontId="4" fillId="2" borderId="47" xfId="19" applyNumberFormat="1" applyFont="1" applyFill="1" applyBorder="1" applyAlignment="1" applyProtection="1">
      <alignment horizontal="right" vertical="center" shrinkToFit="1"/>
    </xf>
    <xf numFmtId="191" fontId="4" fillId="2" borderId="42" xfId="19" applyNumberFormat="1" applyFont="1" applyFill="1" applyBorder="1" applyAlignment="1" applyProtection="1">
      <alignment horizontal="right" vertical="center" shrinkToFit="1"/>
    </xf>
    <xf numFmtId="191" fontId="4" fillId="2" borderId="107" xfId="19" applyNumberFormat="1" applyFont="1" applyFill="1" applyBorder="1" applyAlignment="1" applyProtection="1">
      <alignment horizontal="right" vertical="center" shrinkToFit="1"/>
    </xf>
    <xf numFmtId="191" fontId="4" fillId="2" borderId="106" xfId="19" applyNumberFormat="1" applyFont="1" applyFill="1" applyBorder="1" applyAlignment="1" applyProtection="1">
      <alignment horizontal="right" vertical="center" shrinkToFit="1"/>
    </xf>
    <xf numFmtId="191" fontId="4" fillId="2" borderId="105" xfId="19" applyNumberFormat="1" applyFont="1" applyFill="1" applyBorder="1" applyAlignment="1" applyProtection="1">
      <alignment horizontal="right" vertical="center" shrinkToFit="1"/>
    </xf>
    <xf numFmtId="0" fontId="4" fillId="2" borderId="39" xfId="18" applyFont="1" applyFill="1" applyBorder="1" applyAlignment="1" applyProtection="1">
      <alignment horizontal="left" vertical="center" wrapText="1"/>
    </xf>
    <xf numFmtId="0" fontId="4" fillId="2" borderId="2" xfId="18" applyFont="1" applyFill="1" applyBorder="1" applyAlignment="1" applyProtection="1">
      <alignment horizontal="left" vertical="center" wrapText="1"/>
    </xf>
    <xf numFmtId="0" fontId="4" fillId="2" borderId="46" xfId="18" applyFont="1" applyFill="1" applyBorder="1" applyAlignment="1" applyProtection="1">
      <alignment horizontal="left" vertical="center" wrapText="1"/>
    </xf>
    <xf numFmtId="0" fontId="4" fillId="2" borderId="47" xfId="18" applyFont="1" applyFill="1" applyBorder="1" applyAlignment="1" applyProtection="1">
      <alignment horizontal="left" vertical="center" wrapText="1"/>
    </xf>
    <xf numFmtId="0" fontId="4" fillId="2" borderId="2" xfId="18" applyFont="1" applyFill="1" applyBorder="1" applyAlignment="1" applyProtection="1">
      <alignment horizontal="center" vertical="center"/>
    </xf>
    <xf numFmtId="0" fontId="4" fillId="2" borderId="3" xfId="18" applyFont="1" applyFill="1" applyBorder="1" applyAlignment="1" applyProtection="1">
      <alignment horizontal="center" vertical="center"/>
    </xf>
    <xf numFmtId="179" fontId="4" fillId="2" borderId="10" xfId="19" applyNumberFormat="1" applyFont="1" applyFill="1" applyBorder="1" applyAlignment="1" applyProtection="1">
      <alignment horizontal="right" vertical="center" shrinkToFit="1"/>
    </xf>
    <xf numFmtId="179" fontId="4" fillId="2" borderId="9" xfId="19" applyNumberFormat="1" applyFont="1" applyFill="1" applyBorder="1" applyAlignment="1" applyProtection="1">
      <alignment horizontal="right" vertical="center" shrinkToFit="1"/>
    </xf>
    <xf numFmtId="179" fontId="4" fillId="2" borderId="103" xfId="19" applyNumberFormat="1" applyFont="1" applyFill="1" applyBorder="1" applyAlignment="1" applyProtection="1">
      <alignment horizontal="right" vertical="center" shrinkToFit="1"/>
    </xf>
    <xf numFmtId="179" fontId="4" fillId="2" borderId="104" xfId="19" applyNumberFormat="1" applyFont="1" applyFill="1" applyBorder="1" applyAlignment="1" applyProtection="1">
      <alignment horizontal="right" vertical="center" shrinkToFit="1"/>
    </xf>
    <xf numFmtId="179" fontId="4" fillId="2" borderId="100" xfId="19" applyNumberFormat="1" applyFont="1" applyFill="1" applyBorder="1" applyAlignment="1" applyProtection="1">
      <alignment horizontal="right" vertical="center" shrinkToFit="1"/>
    </xf>
    <xf numFmtId="0" fontId="4" fillId="2" borderId="47" xfId="18" applyFont="1" applyFill="1" applyBorder="1" applyAlignment="1" applyProtection="1">
      <alignment horizontal="center" vertical="center"/>
    </xf>
    <xf numFmtId="0" fontId="4" fillId="2" borderId="42" xfId="18" applyFont="1" applyFill="1" applyBorder="1" applyAlignment="1" applyProtection="1">
      <alignment horizontal="center" vertical="center"/>
    </xf>
    <xf numFmtId="179" fontId="4" fillId="2" borderId="99" xfId="19" applyNumberFormat="1" applyFont="1" applyFill="1" applyBorder="1" applyAlignment="1" applyProtection="1">
      <alignment horizontal="right" vertical="center" shrinkToFit="1"/>
    </xf>
    <xf numFmtId="179" fontId="4" fillId="2" borderId="56" xfId="19" applyNumberFormat="1" applyFont="1" applyFill="1" applyBorder="1" applyAlignment="1" applyProtection="1">
      <alignment horizontal="right" vertical="center" shrinkToFit="1"/>
    </xf>
    <xf numFmtId="179" fontId="4" fillId="2" borderId="98" xfId="19" applyNumberFormat="1" applyFont="1" applyFill="1" applyBorder="1" applyAlignment="1" applyProtection="1">
      <alignment horizontal="right" vertical="center" shrinkToFit="1"/>
    </xf>
    <xf numFmtId="179" fontId="4" fillId="2" borderId="95" xfId="19" applyNumberFormat="1" applyFont="1" applyFill="1" applyBorder="1" applyAlignment="1" applyProtection="1">
      <alignment horizontal="right" vertical="center" shrinkToFit="1"/>
    </xf>
    <xf numFmtId="0" fontId="4" fillId="2" borderId="46" xfId="18" applyFont="1" applyFill="1" applyBorder="1" applyProtection="1">
      <alignment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177" fontId="22" fillId="0" borderId="37" xfId="4" applyNumberFormat="1" applyFont="1" applyBorder="1" applyAlignment="1">
      <alignment horizontal="center" vertical="center" wrapText="1"/>
    </xf>
    <xf numFmtId="177" fontId="22" fillId="0" borderId="33" xfId="4" applyNumberFormat="1" applyFont="1" applyBorder="1" applyAlignment="1">
      <alignment horizontal="center" vertical="center" wrapText="1"/>
    </xf>
    <xf numFmtId="177" fontId="22" fillId="0" borderId="10" xfId="4" applyNumberFormat="1" applyFont="1" applyBorder="1" applyAlignment="1">
      <alignment horizontal="center" vertical="center"/>
    </xf>
    <xf numFmtId="177" fontId="22" fillId="0" borderId="9" xfId="4" applyNumberFormat="1" applyFont="1" applyBorder="1" applyAlignment="1">
      <alignment horizontal="center" vertical="center"/>
    </xf>
    <xf numFmtId="177" fontId="22"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2" fillId="0" borderId="10" xfId="2" applyNumberFormat="1" applyFont="1" applyFill="1" applyBorder="1" applyAlignment="1">
      <alignment vertical="center"/>
    </xf>
    <xf numFmtId="177" fontId="22" fillId="0" borderId="9" xfId="2" applyNumberFormat="1" applyFont="1" applyFill="1" applyBorder="1" applyAlignment="1">
      <alignment vertical="center"/>
    </xf>
    <xf numFmtId="177" fontId="22" fillId="0" borderId="11" xfId="2" applyNumberFormat="1" applyFont="1" applyFill="1" applyBorder="1" applyAlignment="1">
      <alignment vertical="center"/>
    </xf>
    <xf numFmtId="0" fontId="24" fillId="0" borderId="20" xfId="12" applyFont="1" applyFill="1" applyBorder="1" applyAlignment="1" applyProtection="1">
      <alignment horizontal="left" vertical="center" wrapText="1"/>
    </xf>
    <xf numFmtId="0" fontId="24" fillId="0" borderId="21" xfId="12" applyFont="1" applyFill="1" applyBorder="1" applyAlignment="1" applyProtection="1">
      <alignment horizontal="left" vertical="center" wrapText="1"/>
    </xf>
    <xf numFmtId="0" fontId="24" fillId="0" borderId="2" xfId="12" applyFont="1" applyFill="1" applyBorder="1" applyAlignment="1" applyProtection="1">
      <alignment horizontal="left" vertical="center"/>
    </xf>
    <xf numFmtId="0" fontId="24" fillId="0" borderId="40" xfId="12" applyFont="1" applyFill="1" applyBorder="1" applyAlignment="1" applyProtection="1">
      <alignment horizontal="left" vertical="center"/>
    </xf>
    <xf numFmtId="0" fontId="24" fillId="0" borderId="56" xfId="12" applyFont="1" applyFill="1" applyBorder="1" applyAlignment="1" applyProtection="1">
      <alignment horizontal="left" vertical="center"/>
    </xf>
    <xf numFmtId="0" fontId="24" fillId="0" borderId="58" xfId="12" applyFont="1" applyFill="1" applyBorder="1" applyAlignment="1" applyProtection="1">
      <alignment horizontal="left" vertical="center"/>
    </xf>
    <xf numFmtId="0" fontId="25" fillId="0" borderId="9" xfId="13" applyFont="1" applyFill="1" applyBorder="1" applyAlignment="1">
      <alignment horizontal="left" vertical="center" wrapText="1"/>
    </xf>
    <xf numFmtId="0" fontId="25" fillId="0" borderId="9" xfId="13" applyFont="1" applyBorder="1" applyAlignment="1">
      <alignment horizontal="left" vertical="center" wrapText="1"/>
    </xf>
    <xf numFmtId="0" fontId="25" fillId="0" borderId="54" xfId="13" applyFont="1" applyBorder="1" applyAlignment="1">
      <alignment horizontal="left" vertical="center" wrapText="1"/>
    </xf>
    <xf numFmtId="0" fontId="25" fillId="0" borderId="56" xfId="13" applyFont="1" applyFill="1" applyBorder="1" applyAlignment="1">
      <alignment horizontal="left" vertical="center" wrapText="1"/>
    </xf>
    <xf numFmtId="0" fontId="25" fillId="0" borderId="56" xfId="13" applyFont="1" applyBorder="1" applyAlignment="1">
      <alignment horizontal="left" vertical="center" wrapText="1"/>
    </xf>
    <xf numFmtId="0" fontId="25" fillId="0" borderId="58" xfId="13" applyFont="1" applyBorder="1" applyAlignment="1">
      <alignment horizontal="left" vertical="center" wrapText="1"/>
    </xf>
    <xf numFmtId="0" fontId="25" fillId="0" borderId="51" xfId="13" applyFont="1" applyFill="1" applyBorder="1" applyAlignment="1">
      <alignment horizontal="left" vertical="center" wrapText="1"/>
    </xf>
    <xf numFmtId="0" fontId="25" fillId="0" borderId="53" xfId="13" applyFont="1" applyFill="1" applyBorder="1" applyAlignment="1">
      <alignment horizontal="left" vertical="center" wrapText="1"/>
    </xf>
    <xf numFmtId="0" fontId="25" fillId="0" borderId="35" xfId="14" applyFont="1" applyFill="1" applyBorder="1" applyAlignment="1">
      <alignment vertical="center" wrapText="1"/>
    </xf>
    <xf numFmtId="0" fontId="25" fillId="0" borderId="11" xfId="14" applyFont="1" applyFill="1" applyBorder="1" applyAlignment="1">
      <alignment vertical="center" wrapText="1"/>
    </xf>
    <xf numFmtId="0" fontId="25" fillId="0" borderId="9" xfId="14" applyFont="1" applyFill="1" applyBorder="1" applyAlignment="1">
      <alignment vertical="center"/>
    </xf>
    <xf numFmtId="0" fontId="25" fillId="0" borderId="54" xfId="14" applyFont="1" applyFill="1" applyBorder="1" applyAlignment="1">
      <alignment vertical="center"/>
    </xf>
    <xf numFmtId="0" fontId="25" fillId="0" borderId="63" xfId="14" applyFont="1" applyFill="1" applyBorder="1" applyAlignment="1">
      <alignment vertical="center"/>
    </xf>
    <xf numFmtId="0" fontId="25" fillId="0" borderId="57" xfId="14" applyFont="1" applyFill="1" applyBorder="1" applyAlignment="1">
      <alignment vertical="center"/>
    </xf>
    <xf numFmtId="0" fontId="25" fillId="0" borderId="56" xfId="14" applyFont="1" applyFill="1" applyBorder="1" applyAlignment="1">
      <alignment vertical="center"/>
    </xf>
    <xf numFmtId="0" fontId="25" fillId="0" borderId="58" xfId="14" applyFont="1" applyFill="1" applyBorder="1" applyAlignment="1">
      <alignment vertical="center"/>
    </xf>
    <xf numFmtId="0" fontId="25" fillId="0" borderId="19" xfId="14" applyFont="1" applyFill="1" applyBorder="1" applyAlignment="1">
      <alignment vertical="center" wrapText="1"/>
    </xf>
    <xf numFmtId="0" fontId="25" fillId="0" borderId="15" xfId="14" applyFont="1" applyFill="1" applyBorder="1" applyAlignment="1">
      <alignment vertical="center" wrapText="1"/>
    </xf>
    <xf numFmtId="0" fontId="25" fillId="0" borderId="28" xfId="14" applyFont="1" applyFill="1" applyBorder="1" applyAlignment="1">
      <alignment vertical="center" wrapText="1"/>
    </xf>
    <xf numFmtId="0" fontId="25" fillId="0" borderId="5" xfId="14" applyFont="1" applyFill="1" applyBorder="1" applyAlignment="1">
      <alignment vertical="center" wrapText="1"/>
    </xf>
    <xf numFmtId="0" fontId="25" fillId="0" borderId="30" xfId="14" applyFont="1" applyFill="1" applyBorder="1" applyAlignment="1">
      <alignment vertical="center" wrapText="1"/>
    </xf>
    <xf numFmtId="0" fontId="25" fillId="0" borderId="8" xfId="14" applyFont="1" applyFill="1" applyBorder="1" applyAlignment="1">
      <alignment vertical="center" wrapText="1"/>
    </xf>
    <xf numFmtId="0" fontId="25" fillId="0" borderId="51" xfId="14" applyFont="1" applyFill="1" applyBorder="1" applyAlignment="1">
      <alignment vertical="center"/>
    </xf>
    <xf numFmtId="0" fontId="25" fillId="0" borderId="53" xfId="14" applyFont="1" applyFill="1" applyBorder="1" applyAlignment="1">
      <alignment vertical="center"/>
    </xf>
    <xf numFmtId="0" fontId="25" fillId="0" borderId="39" xfId="15" applyFont="1" applyFill="1" applyBorder="1" applyAlignment="1">
      <alignment vertical="center" wrapText="1"/>
    </xf>
    <xf numFmtId="0" fontId="25" fillId="0" borderId="3" xfId="15" applyFont="1" applyFill="1" applyBorder="1" applyAlignment="1">
      <alignment vertical="center" wrapText="1"/>
    </xf>
    <xf numFmtId="0" fontId="25" fillId="0" borderId="28" xfId="15" applyFont="1" applyFill="1" applyBorder="1" applyAlignment="1">
      <alignment vertical="center" wrapText="1"/>
    </xf>
    <xf numFmtId="0" fontId="25" fillId="0" borderId="5" xfId="15" applyFont="1" applyFill="1" applyBorder="1" applyAlignment="1">
      <alignment vertical="center" wrapText="1"/>
    </xf>
    <xf numFmtId="0" fontId="25" fillId="0" borderId="30" xfId="15" applyFont="1" applyFill="1" applyBorder="1" applyAlignment="1">
      <alignment vertical="center" wrapText="1"/>
    </xf>
    <xf numFmtId="0" fontId="25" fillId="0" borderId="8" xfId="15" applyFont="1" applyFill="1" applyBorder="1" applyAlignment="1">
      <alignment vertical="center" wrapText="1"/>
    </xf>
    <xf numFmtId="0" fontId="25" fillId="0" borderId="9" xfId="15" applyFont="1" applyFill="1" applyBorder="1" applyAlignment="1">
      <alignment horizontal="left" vertical="center"/>
    </xf>
    <xf numFmtId="0" fontId="25" fillId="0" borderId="54" xfId="15" applyFont="1" applyFill="1" applyBorder="1" applyAlignment="1">
      <alignment horizontal="left" vertical="center"/>
    </xf>
    <xf numFmtId="0" fontId="25" fillId="0" borderId="63" xfId="15" applyFont="1" applyFill="1" applyBorder="1" applyAlignment="1">
      <alignment vertical="center"/>
    </xf>
    <xf numFmtId="0" fontId="25" fillId="0" borderId="57" xfId="15" applyFont="1" applyFill="1" applyBorder="1" applyAlignment="1">
      <alignment vertical="center"/>
    </xf>
    <xf numFmtId="0" fontId="25" fillId="0" borderId="56" xfId="15" applyFont="1" applyFill="1" applyBorder="1" applyAlignment="1">
      <alignment horizontal="left" vertical="center"/>
    </xf>
    <xf numFmtId="0" fontId="25" fillId="0" borderId="58" xfId="15" applyFont="1" applyFill="1" applyBorder="1" applyAlignment="1">
      <alignment horizontal="left" vertical="center"/>
    </xf>
    <xf numFmtId="0" fontId="25" fillId="0" borderId="19" xfId="15" applyFont="1" applyFill="1" applyBorder="1" applyAlignment="1">
      <alignment vertical="center" wrapText="1"/>
    </xf>
    <xf numFmtId="0" fontId="25" fillId="0" borderId="15" xfId="15" applyFont="1" applyFill="1" applyBorder="1" applyAlignment="1">
      <alignment vertical="center" wrapText="1"/>
    </xf>
    <xf numFmtId="0" fontId="25" fillId="0" borderId="51" xfId="15" applyFont="1" applyFill="1" applyBorder="1" applyAlignment="1">
      <alignment horizontal="left" vertical="center"/>
    </xf>
    <xf numFmtId="0" fontId="25" fillId="0" borderId="53" xfId="15" applyFont="1" applyFill="1" applyBorder="1" applyAlignment="1">
      <alignment horizontal="left" vertical="center"/>
    </xf>
    <xf numFmtId="0" fontId="25" fillId="0" borderId="10" xfId="15" applyFont="1" applyFill="1" applyBorder="1" applyAlignment="1">
      <alignment horizontal="center" vertical="center" shrinkToFit="1"/>
    </xf>
    <xf numFmtId="0" fontId="25" fillId="0" borderId="9" xfId="15" applyFont="1" applyFill="1" applyBorder="1" applyAlignment="1">
      <alignment horizontal="center" vertical="center" shrinkToFit="1"/>
    </xf>
    <xf numFmtId="0" fontId="25" fillId="0" borderId="54" xfId="15" applyFont="1" applyFill="1" applyBorder="1" applyAlignment="1">
      <alignment horizontal="center" vertical="center" shrinkToFit="1"/>
    </xf>
    <xf numFmtId="0" fontId="26" fillId="0" borderId="10" xfId="12" applyFont="1" applyFill="1" applyBorder="1" applyAlignment="1" applyProtection="1">
      <alignment horizontal="left" vertical="center" wrapText="1"/>
      <protection locked="0"/>
    </xf>
    <xf numFmtId="0" fontId="26" fillId="0" borderId="9" xfId="12" applyFont="1" applyFill="1" applyBorder="1" applyAlignment="1" applyProtection="1">
      <alignment horizontal="left" vertical="center" wrapText="1"/>
      <protection locked="0"/>
    </xf>
    <xf numFmtId="0" fontId="26" fillId="0" borderId="54" xfId="12" applyFont="1" applyFill="1" applyBorder="1" applyAlignment="1" applyProtection="1">
      <alignment horizontal="left" vertical="center" wrapText="1"/>
      <protection locked="0"/>
    </xf>
    <xf numFmtId="0" fontId="26" fillId="0" borderId="55" xfId="12" applyFont="1" applyFill="1" applyBorder="1" applyAlignment="1" applyProtection="1">
      <alignment horizontal="left" vertical="center" wrapText="1"/>
      <protection locked="0"/>
    </xf>
    <xf numFmtId="0" fontId="26" fillId="0" borderId="56" xfId="12" applyFont="1" applyFill="1" applyBorder="1" applyAlignment="1" applyProtection="1">
      <alignment horizontal="left" vertical="center" wrapText="1"/>
      <protection locked="0"/>
    </xf>
    <xf numFmtId="0" fontId="26" fillId="0" borderId="58" xfId="12" applyFont="1" applyFill="1" applyBorder="1" applyAlignment="1" applyProtection="1">
      <alignment horizontal="left" vertical="center" wrapText="1"/>
      <protection locked="0"/>
    </xf>
    <xf numFmtId="0" fontId="26" fillId="0" borderId="23" xfId="12" applyFont="1" applyFill="1" applyBorder="1" applyAlignment="1" applyProtection="1">
      <alignment horizontal="left" vertical="center"/>
    </xf>
    <xf numFmtId="0" fontId="26" fillId="0" borderId="24" xfId="12" applyFont="1" applyFill="1" applyBorder="1" applyAlignment="1" applyProtection="1">
      <alignment horizontal="left" vertical="center"/>
    </xf>
    <xf numFmtId="0" fontId="26" fillId="0" borderId="20" xfId="12" applyFont="1" applyFill="1" applyBorder="1" applyAlignment="1" applyProtection="1">
      <alignment horizontal="left" vertical="center" wrapText="1"/>
    </xf>
    <xf numFmtId="0" fontId="26" fillId="0" borderId="21" xfId="12" applyFont="1" applyFill="1" applyBorder="1" applyAlignment="1" applyProtection="1">
      <alignment horizontal="left" vertical="center" wrapText="1"/>
    </xf>
    <xf numFmtId="0" fontId="26" fillId="0" borderId="2" xfId="12" applyFont="1" applyFill="1" applyBorder="1" applyAlignment="1" applyProtection="1">
      <alignment horizontal="left" vertical="center"/>
    </xf>
    <xf numFmtId="0" fontId="26" fillId="0" borderId="40" xfId="12" applyFont="1" applyFill="1" applyBorder="1" applyAlignment="1" applyProtection="1">
      <alignment horizontal="left" vertical="center"/>
    </xf>
    <xf numFmtId="0" fontId="26" fillId="0" borderId="9" xfId="12" applyFont="1" applyFill="1" applyBorder="1" applyAlignment="1" applyProtection="1">
      <alignment horizontal="left" vertical="center"/>
    </xf>
    <xf numFmtId="0" fontId="26" fillId="0" borderId="54" xfId="12"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16"/>
    <cellStyle name="標準 4_APAHO401600" xfId="12"/>
    <cellStyle name="標準 4_APAHO4019001" xfId="15"/>
    <cellStyle name="標準 4_ZJ08_022012_青森市_2010" xfId="14"/>
    <cellStyle name="標準 6" xfId="7"/>
    <cellStyle name="標準 6_APAHO401000" xfId="9"/>
    <cellStyle name="標準 6_APAHO401200_O-JJ1016-001-3_財政状況資料集(決算状況カード(各会計・関係団体))(Rev2)2" xfId="20"/>
    <cellStyle name="標準 6_APAHO402200_O-JJ1016-001-3_財政状況資料集(決算状況カード(各会計・関係団体))(Rev2)2" xfId="18"/>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7"/>
    <cellStyle name="標準_O-JJ0722-001-3_決算状況カード(各会計・関係団体)_O-JJ1016-001-3_財政状況資料集(決算状況カード(各会計・関係団体))(Rev2)2" xfId="19"/>
    <cellStyle name="標準_O-JJ0722-001-8_連結実質赤字比率に係る赤字・黒字の構成分析"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0D4D-4577-827E-4292711BA78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78546</c:v>
                </c:pt>
                <c:pt idx="1">
                  <c:v>178731</c:v>
                </c:pt>
                <c:pt idx="2">
                  <c:v>172871</c:v>
                </c:pt>
                <c:pt idx="3">
                  <c:v>165780</c:v>
                </c:pt>
                <c:pt idx="4">
                  <c:v>116560</c:v>
                </c:pt>
              </c:numCache>
            </c:numRef>
          </c:val>
          <c:smooth val="0"/>
          <c:extLst>
            <c:ext xmlns:c16="http://schemas.microsoft.com/office/drawing/2014/chart" uri="{C3380CC4-5D6E-409C-BE32-E72D297353CC}">
              <c16:uniqueId val="{00000001-0D4D-4577-827E-4292711BA780}"/>
            </c:ext>
          </c:extLst>
        </c:ser>
        <c:dLbls>
          <c:showLegendKey val="0"/>
          <c:showVal val="0"/>
          <c:showCatName val="0"/>
          <c:showSerName val="0"/>
          <c:showPercent val="0"/>
          <c:showBubbleSize val="0"/>
        </c:dLbls>
        <c:marker val="1"/>
        <c:smooth val="0"/>
        <c:axId val="55714944"/>
        <c:axId val="55716864"/>
      </c:lineChart>
      <c:catAx>
        <c:axId val="5571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716864"/>
        <c:crosses val="autoZero"/>
        <c:auto val="1"/>
        <c:lblAlgn val="ctr"/>
        <c:lblOffset val="100"/>
        <c:tickLblSkip val="1"/>
        <c:tickMarkSkip val="1"/>
        <c:noMultiLvlLbl val="0"/>
      </c:catAx>
      <c:valAx>
        <c:axId val="557168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71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12.26</c:v>
                </c:pt>
                <c:pt idx="1">
                  <c:v>15.28</c:v>
                </c:pt>
                <c:pt idx="2">
                  <c:v>13.76</c:v>
                </c:pt>
                <c:pt idx="3">
                  <c:v>31.34</c:v>
                </c:pt>
                <c:pt idx="4">
                  <c:v>22.12</c:v>
                </c:pt>
              </c:numCache>
            </c:numRef>
          </c:val>
          <c:extLst>
            <c:ext xmlns:c16="http://schemas.microsoft.com/office/drawing/2014/chart" uri="{C3380CC4-5D6E-409C-BE32-E72D297353CC}">
              <c16:uniqueId val="{00000000-A814-47FA-9A96-CE0E289D239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28.42</c:v>
                </c:pt>
                <c:pt idx="1">
                  <c:v>28.69</c:v>
                </c:pt>
                <c:pt idx="2">
                  <c:v>28.61</c:v>
                </c:pt>
                <c:pt idx="3">
                  <c:v>16.170000000000002</c:v>
                </c:pt>
                <c:pt idx="4">
                  <c:v>25.1</c:v>
                </c:pt>
              </c:numCache>
            </c:numRef>
          </c:val>
          <c:extLst>
            <c:ext xmlns:c16="http://schemas.microsoft.com/office/drawing/2014/chart" uri="{C3380CC4-5D6E-409C-BE32-E72D297353CC}">
              <c16:uniqueId val="{00000001-A814-47FA-9A96-CE0E289D239E}"/>
            </c:ext>
          </c:extLst>
        </c:ser>
        <c:dLbls>
          <c:showLegendKey val="0"/>
          <c:showVal val="0"/>
          <c:showCatName val="0"/>
          <c:showSerName val="0"/>
          <c:showPercent val="0"/>
          <c:showBubbleSize val="0"/>
        </c:dLbls>
        <c:gapWidth val="250"/>
        <c:overlap val="100"/>
        <c:axId val="166736640"/>
        <c:axId val="1667385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0.43</c:v>
                </c:pt>
                <c:pt idx="1">
                  <c:v>2.96</c:v>
                </c:pt>
                <c:pt idx="2">
                  <c:v>-1.41</c:v>
                </c:pt>
                <c:pt idx="3">
                  <c:v>4.6399999999999997</c:v>
                </c:pt>
                <c:pt idx="4">
                  <c:v>-2.2200000000000002</c:v>
                </c:pt>
              </c:numCache>
            </c:numRef>
          </c:val>
          <c:smooth val="0"/>
          <c:extLst>
            <c:ext xmlns:c16="http://schemas.microsoft.com/office/drawing/2014/chart" uri="{C3380CC4-5D6E-409C-BE32-E72D297353CC}">
              <c16:uniqueId val="{00000002-A814-47FA-9A96-CE0E289D239E}"/>
            </c:ext>
          </c:extLst>
        </c:ser>
        <c:dLbls>
          <c:showLegendKey val="0"/>
          <c:showVal val="0"/>
          <c:showCatName val="0"/>
          <c:showSerName val="0"/>
          <c:showPercent val="0"/>
          <c:showBubbleSize val="0"/>
        </c:dLbls>
        <c:marker val="1"/>
        <c:smooth val="0"/>
        <c:axId val="166736640"/>
        <c:axId val="166738560"/>
      </c:lineChart>
      <c:catAx>
        <c:axId val="1667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738560"/>
        <c:crosses val="autoZero"/>
        <c:auto val="1"/>
        <c:lblAlgn val="ctr"/>
        <c:lblOffset val="100"/>
        <c:tickLblSkip val="1"/>
        <c:tickMarkSkip val="1"/>
        <c:noMultiLvlLbl val="0"/>
      </c:catAx>
      <c:valAx>
        <c:axId val="16673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98C-4F48-B1AC-B4E7C83B8A7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8C-4F48-B1AC-B4E7C83B8A7D}"/>
            </c:ext>
          </c:extLst>
        </c:ser>
        <c:ser>
          <c:idx val="2"/>
          <c:order val="2"/>
          <c:tx>
            <c:strRef>
              <c:f>[1]データシート!$A$29</c:f>
              <c:strCache>
                <c:ptCount val="1"/>
                <c:pt idx="0">
                  <c:v>南阿蘇村農業集落排水特別会計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0.13</c:v>
                </c:pt>
                <c:pt idx="2">
                  <c:v>#N/A</c:v>
                </c:pt>
                <c:pt idx="3">
                  <c:v>0.23</c:v>
                </c:pt>
                <c:pt idx="4">
                  <c:v>#N/A</c:v>
                </c:pt>
                <c:pt idx="5">
                  <c:v>0.02</c:v>
                </c:pt>
                <c:pt idx="6">
                  <c:v>#N/A</c:v>
                </c:pt>
                <c:pt idx="7">
                  <c:v>0</c:v>
                </c:pt>
                <c:pt idx="8">
                  <c:v>#N/A</c:v>
                </c:pt>
                <c:pt idx="9">
                  <c:v>0.01</c:v>
                </c:pt>
              </c:numCache>
            </c:numRef>
          </c:val>
          <c:extLst>
            <c:ext xmlns:c16="http://schemas.microsoft.com/office/drawing/2014/chart" uri="{C3380CC4-5D6E-409C-BE32-E72D297353CC}">
              <c16:uniqueId val="{00000002-698C-4F48-B1AC-B4E7C83B8A7D}"/>
            </c:ext>
          </c:extLst>
        </c:ser>
        <c:ser>
          <c:idx val="3"/>
          <c:order val="3"/>
          <c:tx>
            <c:strRef>
              <c:f>[1]データシート!$A$30</c:f>
              <c:strCache>
                <c:ptCount val="1"/>
                <c:pt idx="0">
                  <c:v>南阿蘇村生活排水処理事業特別会計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0.13</c:v>
                </c:pt>
                <c:pt idx="2">
                  <c:v>#N/A</c:v>
                </c:pt>
                <c:pt idx="3">
                  <c:v>0.45</c:v>
                </c:pt>
                <c:pt idx="4">
                  <c:v>#N/A</c:v>
                </c:pt>
                <c:pt idx="5">
                  <c:v>0.16</c:v>
                </c:pt>
                <c:pt idx="6">
                  <c:v>#N/A</c:v>
                </c:pt>
                <c:pt idx="7">
                  <c:v>0.1</c:v>
                </c:pt>
                <c:pt idx="8">
                  <c:v>#N/A</c:v>
                </c:pt>
                <c:pt idx="9">
                  <c:v>0.08</c:v>
                </c:pt>
              </c:numCache>
            </c:numRef>
          </c:val>
          <c:extLst>
            <c:ext xmlns:c16="http://schemas.microsoft.com/office/drawing/2014/chart" uri="{C3380CC4-5D6E-409C-BE32-E72D297353CC}">
              <c16:uniqueId val="{00000003-698C-4F48-B1AC-B4E7C83B8A7D}"/>
            </c:ext>
          </c:extLst>
        </c:ser>
        <c:ser>
          <c:idx val="4"/>
          <c:order val="4"/>
          <c:tx>
            <c:strRef>
              <c:f>[1]データシート!$A$31</c:f>
              <c:strCache>
                <c:ptCount val="1"/>
                <c:pt idx="0">
                  <c:v>南阿蘇村後期高齢者医療特別会計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0.11</c:v>
                </c:pt>
                <c:pt idx="2">
                  <c:v>#N/A</c:v>
                </c:pt>
                <c:pt idx="3">
                  <c:v>0.15</c:v>
                </c:pt>
                <c:pt idx="4">
                  <c:v>#N/A</c:v>
                </c:pt>
                <c:pt idx="5">
                  <c:v>0.17</c:v>
                </c:pt>
                <c:pt idx="6">
                  <c:v>#N/A</c:v>
                </c:pt>
                <c:pt idx="7">
                  <c:v>0</c:v>
                </c:pt>
                <c:pt idx="8">
                  <c:v>#N/A</c:v>
                </c:pt>
                <c:pt idx="9">
                  <c:v>0.2</c:v>
                </c:pt>
              </c:numCache>
            </c:numRef>
          </c:val>
          <c:extLst>
            <c:ext xmlns:c16="http://schemas.microsoft.com/office/drawing/2014/chart" uri="{C3380CC4-5D6E-409C-BE32-E72D297353CC}">
              <c16:uniqueId val="{00000004-698C-4F48-B1AC-B4E7C83B8A7D}"/>
            </c:ext>
          </c:extLst>
        </c:ser>
        <c:ser>
          <c:idx val="5"/>
          <c:order val="5"/>
          <c:tx>
            <c:strRef>
              <c:f>[1]データシート!$A$32</c:f>
              <c:strCache>
                <c:ptCount val="1"/>
                <c:pt idx="0">
                  <c:v>南阿蘇村簡易水道特別会計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0.55000000000000004</c:v>
                </c:pt>
                <c:pt idx="2">
                  <c:v>#N/A</c:v>
                </c:pt>
                <c:pt idx="3">
                  <c:v>1.77</c:v>
                </c:pt>
                <c:pt idx="4">
                  <c:v>#N/A</c:v>
                </c:pt>
                <c:pt idx="5">
                  <c:v>0.55000000000000004</c:v>
                </c:pt>
                <c:pt idx="6">
                  <c:v>#N/A</c:v>
                </c:pt>
                <c:pt idx="7">
                  <c:v>1.2</c:v>
                </c:pt>
                <c:pt idx="8">
                  <c:v>#N/A</c:v>
                </c:pt>
                <c:pt idx="9">
                  <c:v>1.2</c:v>
                </c:pt>
              </c:numCache>
            </c:numRef>
          </c:val>
          <c:extLst>
            <c:ext xmlns:c16="http://schemas.microsoft.com/office/drawing/2014/chart" uri="{C3380CC4-5D6E-409C-BE32-E72D297353CC}">
              <c16:uniqueId val="{00000005-698C-4F48-B1AC-B4E7C83B8A7D}"/>
            </c:ext>
          </c:extLst>
        </c:ser>
        <c:ser>
          <c:idx val="6"/>
          <c:order val="6"/>
          <c:tx>
            <c:strRef>
              <c:f>[1]データシート!$A$33</c:f>
              <c:strCache>
                <c:ptCount val="1"/>
                <c:pt idx="0">
                  <c:v>南阿蘇村介護保険特別会計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0.34</c:v>
                </c:pt>
                <c:pt idx="2">
                  <c:v>#N/A</c:v>
                </c:pt>
                <c:pt idx="3">
                  <c:v>0.75</c:v>
                </c:pt>
                <c:pt idx="4">
                  <c:v>#N/A</c:v>
                </c:pt>
                <c:pt idx="5">
                  <c:v>1.17</c:v>
                </c:pt>
                <c:pt idx="6">
                  <c:v>#N/A</c:v>
                </c:pt>
                <c:pt idx="7">
                  <c:v>1.28</c:v>
                </c:pt>
                <c:pt idx="8">
                  <c:v>#N/A</c:v>
                </c:pt>
                <c:pt idx="9">
                  <c:v>1.65</c:v>
                </c:pt>
              </c:numCache>
            </c:numRef>
          </c:val>
          <c:extLst>
            <c:ext xmlns:c16="http://schemas.microsoft.com/office/drawing/2014/chart" uri="{C3380CC4-5D6E-409C-BE32-E72D297353CC}">
              <c16:uniqueId val="{00000006-698C-4F48-B1AC-B4E7C83B8A7D}"/>
            </c:ext>
          </c:extLst>
        </c:ser>
        <c:ser>
          <c:idx val="7"/>
          <c:order val="7"/>
          <c:tx>
            <c:strRef>
              <c:f>[1]データシート!$A$34</c:f>
              <c:strCache>
                <c:ptCount val="1"/>
                <c:pt idx="0">
                  <c:v>南阿蘇村国民健康保険特別会計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0.94</c:v>
                </c:pt>
                <c:pt idx="2">
                  <c:v>#N/A</c:v>
                </c:pt>
                <c:pt idx="3">
                  <c:v>0.83</c:v>
                </c:pt>
                <c:pt idx="4">
                  <c:v>#N/A</c:v>
                </c:pt>
                <c:pt idx="5">
                  <c:v>1.08</c:v>
                </c:pt>
                <c:pt idx="6">
                  <c:v>#N/A</c:v>
                </c:pt>
                <c:pt idx="7">
                  <c:v>1.92</c:v>
                </c:pt>
                <c:pt idx="8">
                  <c:v>#N/A</c:v>
                </c:pt>
                <c:pt idx="9">
                  <c:v>1.9</c:v>
                </c:pt>
              </c:numCache>
            </c:numRef>
          </c:val>
          <c:extLst>
            <c:ext xmlns:c16="http://schemas.microsoft.com/office/drawing/2014/chart" uri="{C3380CC4-5D6E-409C-BE32-E72D297353CC}">
              <c16:uniqueId val="{00000007-698C-4F48-B1AC-B4E7C83B8A7D}"/>
            </c:ext>
          </c:extLst>
        </c:ser>
        <c:ser>
          <c:idx val="8"/>
          <c:order val="8"/>
          <c:tx>
            <c:strRef>
              <c:f>[1]データシート!$A$35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3.2</c:v>
                </c:pt>
                <c:pt idx="2">
                  <c:v>#N/A</c:v>
                </c:pt>
                <c:pt idx="3">
                  <c:v>2.7</c:v>
                </c:pt>
                <c:pt idx="4">
                  <c:v>#N/A</c:v>
                </c:pt>
                <c:pt idx="5">
                  <c:v>2.5299999999999998</c:v>
                </c:pt>
                <c:pt idx="6">
                  <c:v>#N/A</c:v>
                </c:pt>
                <c:pt idx="7">
                  <c:v>3.08</c:v>
                </c:pt>
                <c:pt idx="8">
                  <c:v>#N/A</c:v>
                </c:pt>
                <c:pt idx="9">
                  <c:v>7.84</c:v>
                </c:pt>
              </c:numCache>
            </c:numRef>
          </c:val>
          <c:extLst>
            <c:ext xmlns:c16="http://schemas.microsoft.com/office/drawing/2014/chart" uri="{C3380CC4-5D6E-409C-BE32-E72D297353CC}">
              <c16:uniqueId val="{00000008-698C-4F48-B1AC-B4E7C83B8A7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12.26</c:v>
                </c:pt>
                <c:pt idx="2">
                  <c:v>#N/A</c:v>
                </c:pt>
                <c:pt idx="3">
                  <c:v>15.28</c:v>
                </c:pt>
                <c:pt idx="4">
                  <c:v>#N/A</c:v>
                </c:pt>
                <c:pt idx="5">
                  <c:v>13.75</c:v>
                </c:pt>
                <c:pt idx="6">
                  <c:v>#N/A</c:v>
                </c:pt>
                <c:pt idx="7">
                  <c:v>31.33</c:v>
                </c:pt>
                <c:pt idx="8">
                  <c:v>#N/A</c:v>
                </c:pt>
                <c:pt idx="9">
                  <c:v>22.11</c:v>
                </c:pt>
              </c:numCache>
            </c:numRef>
          </c:val>
          <c:extLst>
            <c:ext xmlns:c16="http://schemas.microsoft.com/office/drawing/2014/chart" uri="{C3380CC4-5D6E-409C-BE32-E72D297353CC}">
              <c16:uniqueId val="{00000009-698C-4F48-B1AC-B4E7C83B8A7D}"/>
            </c:ext>
          </c:extLst>
        </c:ser>
        <c:dLbls>
          <c:showLegendKey val="0"/>
          <c:showVal val="0"/>
          <c:showCatName val="0"/>
          <c:showSerName val="0"/>
          <c:showPercent val="0"/>
          <c:showBubbleSize val="0"/>
        </c:dLbls>
        <c:gapWidth val="150"/>
        <c:overlap val="100"/>
        <c:axId val="167258752"/>
        <c:axId val="167272832"/>
      </c:barChart>
      <c:catAx>
        <c:axId val="1672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72832"/>
        <c:crosses val="autoZero"/>
        <c:auto val="1"/>
        <c:lblAlgn val="ctr"/>
        <c:lblOffset val="100"/>
        <c:tickLblSkip val="1"/>
        <c:tickMarkSkip val="1"/>
        <c:noMultiLvlLbl val="0"/>
      </c:catAx>
      <c:valAx>
        <c:axId val="16727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5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722</c:v>
                </c:pt>
                <c:pt idx="5">
                  <c:v>720</c:v>
                </c:pt>
                <c:pt idx="8">
                  <c:v>776</c:v>
                </c:pt>
                <c:pt idx="11">
                  <c:v>764</c:v>
                </c:pt>
                <c:pt idx="14">
                  <c:v>762</c:v>
                </c:pt>
              </c:numCache>
            </c:numRef>
          </c:val>
          <c:extLst>
            <c:ext xmlns:c16="http://schemas.microsoft.com/office/drawing/2014/chart" uri="{C3380CC4-5D6E-409C-BE32-E72D297353CC}">
              <c16:uniqueId val="{00000000-E6B1-4F27-AEC4-D6F7BDBE990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B1-4F27-AEC4-D6F7BDBE990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60</c:v>
                </c:pt>
                <c:pt idx="3">
                  <c:v>60</c:v>
                </c:pt>
                <c:pt idx="6">
                  <c:v>40</c:v>
                </c:pt>
                <c:pt idx="9">
                  <c:v>40</c:v>
                </c:pt>
                <c:pt idx="12">
                  <c:v>40</c:v>
                </c:pt>
              </c:numCache>
            </c:numRef>
          </c:val>
          <c:extLst>
            <c:ext xmlns:c16="http://schemas.microsoft.com/office/drawing/2014/chart" uri="{C3380CC4-5D6E-409C-BE32-E72D297353CC}">
              <c16:uniqueId val="{00000002-E6B1-4F27-AEC4-D6F7BDBE990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84</c:v>
                </c:pt>
                <c:pt idx="3">
                  <c:v>83</c:v>
                </c:pt>
                <c:pt idx="6">
                  <c:v>86</c:v>
                </c:pt>
                <c:pt idx="9">
                  <c:v>82</c:v>
                </c:pt>
                <c:pt idx="12">
                  <c:v>78</c:v>
                </c:pt>
              </c:numCache>
            </c:numRef>
          </c:val>
          <c:extLst>
            <c:ext xmlns:c16="http://schemas.microsoft.com/office/drawing/2014/chart" uri="{C3380CC4-5D6E-409C-BE32-E72D297353CC}">
              <c16:uniqueId val="{00000003-E6B1-4F27-AEC4-D6F7BDBE990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92</c:v>
                </c:pt>
                <c:pt idx="3">
                  <c:v>86</c:v>
                </c:pt>
                <c:pt idx="6">
                  <c:v>66</c:v>
                </c:pt>
                <c:pt idx="9">
                  <c:v>72</c:v>
                </c:pt>
                <c:pt idx="12">
                  <c:v>64</c:v>
                </c:pt>
              </c:numCache>
            </c:numRef>
          </c:val>
          <c:extLst>
            <c:ext xmlns:c16="http://schemas.microsoft.com/office/drawing/2014/chart" uri="{C3380CC4-5D6E-409C-BE32-E72D297353CC}">
              <c16:uniqueId val="{00000004-E6B1-4F27-AEC4-D6F7BDBE990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B1-4F27-AEC4-D6F7BDBE990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B1-4F27-AEC4-D6F7BDBE990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783</c:v>
                </c:pt>
                <c:pt idx="3">
                  <c:v>757</c:v>
                </c:pt>
                <c:pt idx="6">
                  <c:v>850</c:v>
                </c:pt>
                <c:pt idx="9">
                  <c:v>892</c:v>
                </c:pt>
                <c:pt idx="12">
                  <c:v>838</c:v>
                </c:pt>
              </c:numCache>
            </c:numRef>
          </c:val>
          <c:extLst>
            <c:ext xmlns:c16="http://schemas.microsoft.com/office/drawing/2014/chart" uri="{C3380CC4-5D6E-409C-BE32-E72D297353CC}">
              <c16:uniqueId val="{00000007-E6B1-4F27-AEC4-D6F7BDBE9902}"/>
            </c:ext>
          </c:extLst>
        </c:ser>
        <c:dLbls>
          <c:showLegendKey val="0"/>
          <c:showVal val="0"/>
          <c:showCatName val="0"/>
          <c:showSerName val="0"/>
          <c:showPercent val="0"/>
          <c:showBubbleSize val="0"/>
        </c:dLbls>
        <c:gapWidth val="100"/>
        <c:overlap val="100"/>
        <c:axId val="167167872"/>
        <c:axId val="1671946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297</c:v>
                </c:pt>
                <c:pt idx="2">
                  <c:v>#N/A</c:v>
                </c:pt>
                <c:pt idx="3">
                  <c:v>#N/A</c:v>
                </c:pt>
                <c:pt idx="4">
                  <c:v>266</c:v>
                </c:pt>
                <c:pt idx="5">
                  <c:v>#N/A</c:v>
                </c:pt>
                <c:pt idx="6">
                  <c:v>#N/A</c:v>
                </c:pt>
                <c:pt idx="7">
                  <c:v>266</c:v>
                </c:pt>
                <c:pt idx="8">
                  <c:v>#N/A</c:v>
                </c:pt>
                <c:pt idx="9">
                  <c:v>#N/A</c:v>
                </c:pt>
                <c:pt idx="10">
                  <c:v>322</c:v>
                </c:pt>
                <c:pt idx="11">
                  <c:v>#N/A</c:v>
                </c:pt>
                <c:pt idx="12">
                  <c:v>#N/A</c:v>
                </c:pt>
                <c:pt idx="13">
                  <c:v>258</c:v>
                </c:pt>
                <c:pt idx="14">
                  <c:v>#N/A</c:v>
                </c:pt>
              </c:numCache>
            </c:numRef>
          </c:val>
          <c:smooth val="0"/>
          <c:extLst>
            <c:ext xmlns:c16="http://schemas.microsoft.com/office/drawing/2014/chart" uri="{C3380CC4-5D6E-409C-BE32-E72D297353CC}">
              <c16:uniqueId val="{00000008-E6B1-4F27-AEC4-D6F7BDBE9902}"/>
            </c:ext>
          </c:extLst>
        </c:ser>
        <c:dLbls>
          <c:showLegendKey val="0"/>
          <c:showVal val="0"/>
          <c:showCatName val="0"/>
          <c:showSerName val="0"/>
          <c:showPercent val="0"/>
          <c:showBubbleSize val="0"/>
        </c:dLbls>
        <c:marker val="1"/>
        <c:smooth val="0"/>
        <c:axId val="167167872"/>
        <c:axId val="167194624"/>
      </c:lineChart>
      <c:catAx>
        <c:axId val="1671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94624"/>
        <c:crosses val="autoZero"/>
        <c:auto val="1"/>
        <c:lblAlgn val="ctr"/>
        <c:lblOffset val="100"/>
        <c:tickLblSkip val="1"/>
        <c:tickMarkSkip val="1"/>
        <c:noMultiLvlLbl val="0"/>
      </c:catAx>
      <c:valAx>
        <c:axId val="16719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6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6766</c:v>
                </c:pt>
                <c:pt idx="5">
                  <c:v>7377</c:v>
                </c:pt>
                <c:pt idx="8">
                  <c:v>8103</c:v>
                </c:pt>
                <c:pt idx="11">
                  <c:v>10459</c:v>
                </c:pt>
                <c:pt idx="14">
                  <c:v>13449</c:v>
                </c:pt>
              </c:numCache>
            </c:numRef>
          </c:val>
          <c:extLst>
            <c:ext xmlns:c16="http://schemas.microsoft.com/office/drawing/2014/chart" uri="{C3380CC4-5D6E-409C-BE32-E72D297353CC}">
              <c16:uniqueId val="{00000000-3566-44A2-BAC3-1EE8BF5984E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219</c:v>
                </c:pt>
                <c:pt idx="5">
                  <c:v>203</c:v>
                </c:pt>
                <c:pt idx="8">
                  <c:v>177</c:v>
                </c:pt>
                <c:pt idx="11">
                  <c:v>152</c:v>
                </c:pt>
                <c:pt idx="14">
                  <c:v>135</c:v>
                </c:pt>
              </c:numCache>
            </c:numRef>
          </c:val>
          <c:extLst>
            <c:ext xmlns:c16="http://schemas.microsoft.com/office/drawing/2014/chart" uri="{C3380CC4-5D6E-409C-BE32-E72D297353CC}">
              <c16:uniqueId val="{00000001-3566-44A2-BAC3-1EE8BF5984E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3686</c:v>
                </c:pt>
                <c:pt idx="5">
                  <c:v>3579</c:v>
                </c:pt>
                <c:pt idx="8">
                  <c:v>3383</c:v>
                </c:pt>
                <c:pt idx="11">
                  <c:v>3313</c:v>
                </c:pt>
                <c:pt idx="14">
                  <c:v>4273</c:v>
                </c:pt>
              </c:numCache>
            </c:numRef>
          </c:val>
          <c:extLst>
            <c:ext xmlns:c16="http://schemas.microsoft.com/office/drawing/2014/chart" uri="{C3380CC4-5D6E-409C-BE32-E72D297353CC}">
              <c16:uniqueId val="{00000002-3566-44A2-BAC3-1EE8BF5984E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66-44A2-BAC3-1EE8BF5984E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66-44A2-BAC3-1EE8BF5984E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3</c:v>
                </c:pt>
                <c:pt idx="3">
                  <c:v>2</c:v>
                </c:pt>
                <c:pt idx="6">
                  <c:v>1</c:v>
                </c:pt>
                <c:pt idx="9">
                  <c:v>1</c:v>
                </c:pt>
                <c:pt idx="12">
                  <c:v>1</c:v>
                </c:pt>
              </c:numCache>
            </c:numRef>
          </c:val>
          <c:extLst>
            <c:ext xmlns:c16="http://schemas.microsoft.com/office/drawing/2014/chart" uri="{C3380CC4-5D6E-409C-BE32-E72D297353CC}">
              <c16:uniqueId val="{00000005-3566-44A2-BAC3-1EE8BF5984E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1419</c:v>
                </c:pt>
                <c:pt idx="3">
                  <c:v>1329</c:v>
                </c:pt>
                <c:pt idx="6">
                  <c:v>1201</c:v>
                </c:pt>
                <c:pt idx="9">
                  <c:v>688</c:v>
                </c:pt>
                <c:pt idx="12">
                  <c:v>716</c:v>
                </c:pt>
              </c:numCache>
            </c:numRef>
          </c:val>
          <c:extLst>
            <c:ext xmlns:c16="http://schemas.microsoft.com/office/drawing/2014/chart" uri="{C3380CC4-5D6E-409C-BE32-E72D297353CC}">
              <c16:uniqueId val="{00000006-3566-44A2-BAC3-1EE8BF5984E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460</c:v>
                </c:pt>
                <c:pt idx="3">
                  <c:v>483</c:v>
                </c:pt>
                <c:pt idx="6">
                  <c:v>383</c:v>
                </c:pt>
                <c:pt idx="9">
                  <c:v>335</c:v>
                </c:pt>
                <c:pt idx="12">
                  <c:v>358</c:v>
                </c:pt>
              </c:numCache>
            </c:numRef>
          </c:val>
          <c:extLst>
            <c:ext xmlns:c16="http://schemas.microsoft.com/office/drawing/2014/chart" uri="{C3380CC4-5D6E-409C-BE32-E72D297353CC}">
              <c16:uniqueId val="{00000007-3566-44A2-BAC3-1EE8BF5984E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601</c:v>
                </c:pt>
                <c:pt idx="3">
                  <c:v>569</c:v>
                </c:pt>
                <c:pt idx="6">
                  <c:v>512</c:v>
                </c:pt>
                <c:pt idx="9">
                  <c:v>610</c:v>
                </c:pt>
                <c:pt idx="12">
                  <c:v>690</c:v>
                </c:pt>
              </c:numCache>
            </c:numRef>
          </c:val>
          <c:extLst>
            <c:ext xmlns:c16="http://schemas.microsoft.com/office/drawing/2014/chart" uri="{C3380CC4-5D6E-409C-BE32-E72D297353CC}">
              <c16:uniqueId val="{00000008-3566-44A2-BAC3-1EE8BF5984E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218</c:v>
                </c:pt>
                <c:pt idx="3">
                  <c:v>158</c:v>
                </c:pt>
                <c:pt idx="6">
                  <c:v>119</c:v>
                </c:pt>
                <c:pt idx="9">
                  <c:v>79</c:v>
                </c:pt>
                <c:pt idx="12">
                  <c:v>40</c:v>
                </c:pt>
              </c:numCache>
            </c:numRef>
          </c:val>
          <c:extLst>
            <c:ext xmlns:c16="http://schemas.microsoft.com/office/drawing/2014/chart" uri="{C3380CC4-5D6E-409C-BE32-E72D297353CC}">
              <c16:uniqueId val="{00000009-3566-44A2-BAC3-1EE8BF5984E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8176</c:v>
                </c:pt>
                <c:pt idx="3">
                  <c:v>9033</c:v>
                </c:pt>
                <c:pt idx="6">
                  <c:v>9961</c:v>
                </c:pt>
                <c:pt idx="9">
                  <c:v>12670</c:v>
                </c:pt>
                <c:pt idx="12">
                  <c:v>15567</c:v>
                </c:pt>
              </c:numCache>
            </c:numRef>
          </c:val>
          <c:extLst>
            <c:ext xmlns:c16="http://schemas.microsoft.com/office/drawing/2014/chart" uri="{C3380CC4-5D6E-409C-BE32-E72D297353CC}">
              <c16:uniqueId val="{0000000A-3566-44A2-BAC3-1EE8BF5984E7}"/>
            </c:ext>
          </c:extLst>
        </c:ser>
        <c:dLbls>
          <c:showLegendKey val="0"/>
          <c:showVal val="0"/>
          <c:showCatName val="0"/>
          <c:showSerName val="0"/>
          <c:showPercent val="0"/>
          <c:showBubbleSize val="0"/>
        </c:dLbls>
        <c:gapWidth val="100"/>
        <c:overlap val="100"/>
        <c:axId val="167443072"/>
        <c:axId val="1674452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206</c:v>
                </c:pt>
                <c:pt idx="2">
                  <c:v>#N/A</c:v>
                </c:pt>
                <c:pt idx="3">
                  <c:v>#N/A</c:v>
                </c:pt>
                <c:pt idx="4">
                  <c:v>414</c:v>
                </c:pt>
                <c:pt idx="5">
                  <c:v>#N/A</c:v>
                </c:pt>
                <c:pt idx="6">
                  <c:v>#N/A</c:v>
                </c:pt>
                <c:pt idx="7">
                  <c:v>513</c:v>
                </c:pt>
                <c:pt idx="8">
                  <c:v>#N/A</c:v>
                </c:pt>
                <c:pt idx="9">
                  <c:v>#N/A</c:v>
                </c:pt>
                <c:pt idx="10">
                  <c:v>459</c:v>
                </c:pt>
                <c:pt idx="11">
                  <c:v>#N/A</c:v>
                </c:pt>
                <c:pt idx="12">
                  <c:v>#N/A</c:v>
                </c:pt>
                <c:pt idx="13">
                  <c:v>0</c:v>
                </c:pt>
                <c:pt idx="14">
                  <c:v>#N/A</c:v>
                </c:pt>
              </c:numCache>
            </c:numRef>
          </c:val>
          <c:smooth val="0"/>
          <c:extLst>
            <c:ext xmlns:c16="http://schemas.microsoft.com/office/drawing/2014/chart" uri="{C3380CC4-5D6E-409C-BE32-E72D297353CC}">
              <c16:uniqueId val="{0000000B-3566-44A2-BAC3-1EE8BF5984E7}"/>
            </c:ext>
          </c:extLst>
        </c:ser>
        <c:dLbls>
          <c:showLegendKey val="0"/>
          <c:showVal val="0"/>
          <c:showCatName val="0"/>
          <c:showSerName val="0"/>
          <c:showPercent val="0"/>
          <c:showBubbleSize val="0"/>
        </c:dLbls>
        <c:marker val="1"/>
        <c:smooth val="0"/>
        <c:axId val="167443072"/>
        <c:axId val="167445248"/>
      </c:lineChart>
      <c:catAx>
        <c:axId val="1674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445248"/>
        <c:crosses val="autoZero"/>
        <c:auto val="1"/>
        <c:lblAlgn val="ctr"/>
        <c:lblOffset val="100"/>
        <c:tickLblSkip val="1"/>
        <c:tickMarkSkip val="1"/>
        <c:noMultiLvlLbl val="0"/>
      </c:catAx>
      <c:valAx>
        <c:axId val="16744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4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1465</c:v>
                </c:pt>
                <c:pt idx="1">
                  <c:v>819</c:v>
                </c:pt>
                <c:pt idx="2">
                  <c:v>1221</c:v>
                </c:pt>
              </c:numCache>
            </c:numRef>
          </c:val>
          <c:extLst>
            <c:ext xmlns:c16="http://schemas.microsoft.com/office/drawing/2014/chart" uri="{C3380CC4-5D6E-409C-BE32-E72D297353CC}">
              <c16:uniqueId val="{00000000-E434-4DA7-B356-F3703DEBEC3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172</c:v>
                </c:pt>
                <c:pt idx="1">
                  <c:v>172</c:v>
                </c:pt>
                <c:pt idx="2">
                  <c:v>172</c:v>
                </c:pt>
              </c:numCache>
            </c:numRef>
          </c:val>
          <c:extLst>
            <c:ext xmlns:c16="http://schemas.microsoft.com/office/drawing/2014/chart" uri="{C3380CC4-5D6E-409C-BE32-E72D297353CC}">
              <c16:uniqueId val="{00000001-E434-4DA7-B356-F3703DEBEC3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1548</c:v>
                </c:pt>
                <c:pt idx="1">
                  <c:v>2098</c:v>
                </c:pt>
                <c:pt idx="2">
                  <c:v>4066</c:v>
                </c:pt>
              </c:numCache>
            </c:numRef>
          </c:val>
          <c:extLst>
            <c:ext xmlns:c16="http://schemas.microsoft.com/office/drawing/2014/chart" uri="{C3380CC4-5D6E-409C-BE32-E72D297353CC}">
              <c16:uniqueId val="{00000002-E434-4DA7-B356-F3703DEBEC3E}"/>
            </c:ext>
          </c:extLst>
        </c:ser>
        <c:dLbls>
          <c:showLegendKey val="0"/>
          <c:showVal val="0"/>
          <c:showCatName val="0"/>
          <c:showSerName val="0"/>
          <c:showPercent val="0"/>
          <c:showBubbleSize val="0"/>
        </c:dLbls>
        <c:gapWidth val="120"/>
        <c:overlap val="100"/>
        <c:axId val="167571456"/>
        <c:axId val="167572992"/>
      </c:barChart>
      <c:catAx>
        <c:axId val="1675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572992"/>
        <c:crosses val="autoZero"/>
        <c:auto val="1"/>
        <c:lblAlgn val="ctr"/>
        <c:lblOffset val="100"/>
        <c:tickLblSkip val="1"/>
        <c:tickMarkSkip val="1"/>
        <c:noMultiLvlLbl val="0"/>
      </c:catAx>
      <c:valAx>
        <c:axId val="167572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57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{7B3EC1BF-5D91-416D-987D-4FF8DC8556CC}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04E-4091-ABCD-B749BDB1B4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{7E6AC067-DB89-463B-ACA8-C947ADE4FFBF}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4E-4091-ABCD-B749BDB1B4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{DF0F6331-D776-4992-A9C5-4FC68B5804D3}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4E-4091-ABCD-B749BDB1B4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{B9FE0DEF-538E-4E9D-8F65-FBA54535D4FA}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4E-4091-ABCD-B749BDB1B4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{C6ABC1A6-2F75-4EAC-8DF8-434277EDB6CC}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4E-4091-ABCD-B749BDB1B4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{C64B8C90-FBEA-455D-A9F3-259347698962}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04E-4091-ABCD-B749BDB1B4F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{161B6623-5874-4364-8C33-FD17F93F7454}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04E-4091-ABCD-B749BDB1B4F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{B8753F84-FAD1-45F6-A4DF-63F8AF3E7E8D}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04E-4091-ABCD-B749BDB1B4F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{CCA4F6AB-DBF8-4055-AC98-5545C33B664D}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04E-4091-ABCD-B749BDB1B4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68.8</c:v>
                </c:pt>
                <c:pt idx="32">
                  <c:v>69.900000000000006</c:v>
                </c:pt>
              </c:numCache>
            </c:numRef>
          </c:xVal>
          <c:yVal>
            <c:numRef>
              <c:f>公会計指標分析・財政指標組合せ分析表!$BP$51:$DC$51</c:f>
              <c:numCache>
                <c:formatCode>#,##0.0;"▲ "#,##0.0</c:formatCode>
                <c:ptCount val="40"/>
                <c:pt idx="24">
                  <c:v>10.6</c:v>
                </c:pt>
              </c:numCache>
            </c:numRef>
          </c:yVal>
          <c:smooth val="0"/>
          <c:extLst>
            <c:ext xmlns:c16="http://schemas.microsoft.com/office/drawing/2014/chart" uri="{C3380CC4-5D6E-409C-BE32-E72D297353CC}">
              <c16:uniqueId val="{00000009-604E-4091-ABCD-B749BDB1B4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{34AEFF47-ADE0-4DEA-8CB3-C54D7CC8826A}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04E-4091-ABCD-B749BDB1B4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{ABC03DAC-3983-4FD0-9C97-BC4516F50242}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4E-4091-ABCD-B749BDB1B4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{73197250-9C54-47CD-8A3E-399AFD3FA604}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4E-4091-ABCD-B749BDB1B4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{157EE043-E880-42E7-9AE1-D9B048FC8F57}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4E-4091-ABCD-B749BDB1B4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{8B05D6B9-EEA1-4F40-BA82-C3834B647126}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4E-4091-ABCD-B749BDB1B4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{A6703229-E0D8-4A05-8E18-792F0F16F6FE}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04E-4091-ABCD-B749BDB1B4F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{FCBDCB59-AA47-4397-B941-A09D6F38484A}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04E-4091-ABCD-B749BDB1B4F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{5C416DFF-A890-44D5-B832-D57E32047988}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04E-4091-ABCD-B749BDB1B4F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{DDB53EB5-BCCB-45CF-9D48-DD6DDB76497D}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04E-4091-ABCD-B749BDB1B4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pt idx="32">
                  <c:v>60.5</c:v>
                </c:pt>
              </c:numCache>
            </c:numRef>
          </c:xVal>
          <c:yVal>
            <c:numRef>
              <c:f>公会計指標分析・財政指標組合せ分析表!$BP$55:$DC$55</c:f>
              <c:numCache>
                <c:formatCode>#,##0.0;"▲ "#,##0.0</c:formatCode>
                <c:ptCount val="40"/>
                <c:pt idx="24">
                  <c:v>51.4</c:v>
                </c:pt>
                <c:pt idx="32">
                  <c:v>46.8</c:v>
                </c:pt>
              </c:numCache>
            </c:numRef>
          </c:yVal>
          <c:smooth val="0"/>
          <c:extLst>
            <c:ext xmlns:c16="http://schemas.microsoft.com/office/drawing/2014/chart" uri="{C3380CC4-5D6E-409C-BE32-E72D297353CC}">
              <c16:uniqueId val="{00000013-604E-4091-ABCD-B749BDB1B4FF}"/>
            </c:ext>
          </c:extLst>
        </c:ser>
        <c:dLbls>
          <c:showLegendKey val="0"/>
          <c:showVal val="1"/>
          <c:showCatName val="0"/>
          <c:showSerName val="0"/>
          <c:showPercent val="0"/>
          <c:showBubbleSize val="0"/>
        </c:dLbls>
        <c:axId val="46179840"/>
        <c:axId val="46181760"/>
      </c:scatterChart>
      <c:valAx>
        <c:axId val="46179840"/>
        <c:scaling>
          <c:orientation val="minMax"/>
          <c:max val="69.599999999999994"/>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{42877C63-B6C8-4AE0-A9EF-30F1963DC46D}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CC-401D-9D98-AF5854C3B4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{EA0DFEE5-B1B7-4B24-9F34-06258EDE7CE2}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CC-401D-9D98-AF5854C3B4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{4E6E5C24-DCB2-472B-8CFA-325CA0D99E94}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CC-401D-9D98-AF5854C3B4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{D530F01A-9ABC-48B1-82A4-EAE48DF9CED0}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CC-401D-9D98-AF5854C3B4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{F801079E-D901-416C-9B6F-023A00ED298A}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CC-401D-9D98-AF5854C3B410}"/>
                </c:ext>
              </c:extLst>
            </c:dLbl>
            <c:dLbl>
              <c:idx val="8"/>
              <c:layout>
                <c:manualLayout>
                  <c:x val="-4.2381873799612203E-2"/>
                  <c:y val="-5.094348475622077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{C0A131AB-09D6-49D7-9340-63671E14EE76}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CC-401D-9D98-AF5854C3B410}"/>
                </c:ext>
              </c:extLst>
            </c:dLbl>
            <c:dLbl>
              <c:idx val="16"/>
              <c:layout>
                <c:manualLayout>
                  <c:x val="-3.447640117994100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{A45BFFDB-F7DB-4CDE-8399-59C90F977305}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CC-401D-9D98-AF5854C3B410}"/>
                </c:ext>
              </c:extLst>
            </c:dLbl>
            <c:dLbl>
              <c:idx val="24"/>
              <c:layout>
                <c:manualLayout>
                  <c:x val="-1.8235628084249993E-2"/>
                  <c:y val="-7.388980941936712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{BD8D7EF9-59A3-4872-BEA4-57E42F2821E6}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CC-401D-9D98-AF5854C3B41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{2D06B04A-8CF0-4B2A-B45D-E9272CF4ACC1}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CC-401D-9D98-AF5854C3B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6.5</c:v>
                </c:pt>
                <c:pt idx="16">
                  <c:v>6.2</c:v>
                </c:pt>
                <c:pt idx="24">
                  <c:v>6.5</c:v>
                </c:pt>
                <c:pt idx="32">
                  <c:v>6.6</c:v>
                </c:pt>
              </c:numCache>
            </c:numRef>
          </c:xVal>
          <c:yVal>
            <c:numRef>
              <c:f>公会計指標分析・財政指標組合せ分析表!$BP$73:$DC$73</c:f>
              <c:numCache>
                <c:formatCode>#,##0.0;"▲ "#,##0.0</c:formatCode>
                <c:ptCount val="40"/>
                <c:pt idx="0">
                  <c:v>4.5999999999999996</c:v>
                </c:pt>
                <c:pt idx="8">
                  <c:v>9.3000000000000007</c:v>
                </c:pt>
                <c:pt idx="16">
                  <c:v>11.7</c:v>
                </c:pt>
                <c:pt idx="24">
                  <c:v>10.6</c:v>
                </c:pt>
              </c:numCache>
            </c:numRef>
          </c:yVal>
          <c:smooth val="0"/>
          <c:extLst>
            <c:ext xmlns:c16="http://schemas.microsoft.com/office/drawing/2014/chart" uri="{C3380CC4-5D6E-409C-BE32-E72D297353CC}">
              <c16:uniqueId val="{00000009-88CC-401D-9D98-AF5854C3B4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{E813E9EE-BCFB-4234-905C-1E8647766AA4}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CC-401D-9D98-AF5854C3B4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{0D4CA811-95F2-4DD8-AF59-F354B72A3DBE}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CC-401D-9D98-AF5854C3B4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{C4AECB33-4839-4FE0-A99F-30CDC6F2BE0B}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CC-401D-9D98-AF5854C3B4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{023FB584-9813-46D3-B1EB-DC62C6A9BBF5}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CC-401D-9D98-AF5854C3B4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{3B8399BA-7C42-483F-AB7D-43DBEAADC13B}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CC-401D-9D98-AF5854C3B41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{8C5B1EE4-2982-4F35-99D5-AADC1103A995}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CC-401D-9D98-AF5854C3B41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{9361B659-3E06-481C-90EB-508AB25F3D93}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CC-401D-9D98-AF5854C3B41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{ACD71B84-E850-42B1-B31B-80C1D5D2744F}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CC-401D-9D98-AF5854C3B41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{8682506D-687D-4637-9DC0-DDF98AAB7B5A}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CC-401D-9D98-AF5854C3B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88CC-401D-9D98-AF5854C3B410}"/>
            </c:ext>
          </c:extLst>
        </c:ser>
        <c:dLbls>
          <c:showLegendKey val="0"/>
          <c:showVal val="1"/>
          <c:showCatName val="0"/>
          <c:showSerName val="0"/>
          <c:showPercent val="0"/>
          <c:showBubbleSize val="0"/>
        </c:dLbls>
        <c:axId val="84219776"/>
        <c:axId val="84234240"/>
      </c:scatterChart>
      <c:valAx>
        <c:axId val="84219776"/>
        <c:scaling>
          <c:orientation val="minMax"/>
          <c:max val="13.1"/>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元利償還金等については減額となっているが、今後、新庁舎建設事業に伴う起債の償還や、平成２８年熊本地震の影響による起債発行額が増額となっているため、事業実施の際は交付税算入率の高い過疎対策事業債や合併特例債を活用し、実質公債費比率の上昇を抑制していく必要がある。</a:t>
          </a:r>
        </a:p>
        <a:p>
          <a:r>
            <a:rPr kumimoji="1" lang="ja-JP" altLang="en-US" sz="1400">
              <a:latin typeface="ＭＳ ゴシック" pitchFamily="49" charset="-128"/>
              <a:ea typeface="ＭＳ ゴシック" pitchFamily="49" charset="-128"/>
            </a:rPr>
            <a:t>　実質公債費比率は交付税算入率の高い地方債を借り入れることで抑制できるため、今後も交付税算入率を十分考慮した計画的な起債の発行を行う。</a:t>
          </a: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将来負担比率は「該当なし」となった。平成２８年熊本地震による借り入れにより地方債を含む将来負担額は増額したものの、財政調整基金や災害復興基金、合併振興基金等の積み増しや、地方債の借り入れに伴い公債費に算入される基準財政需要額の増により充当可能財源が将来負担額を上回った。しかし今後は、庁舎建設など大型事業の起債償還に加え、平成２８年熊本地震の影響による起債発行額の増額及び、基金の取崩しにより基金残高も減少する見込みであるため将来負担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今後も引き続き、交付税算入率の高い起債を活用しつつも、事業実施の適正化を図り財政健全化に努める必要がある。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熊本県南阿蘇村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平成２８年度からの繰越金が例年を大きく上回ったため４億円を財政調整基金に積立てた。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２８年熊本地震復興基金（創意工夫分）の市町村配分により、５億７，５００万円を村の災害復興基金に積み立て、更には合併特例債及び一般財源を原資とした合併振興基金を１５億５千万積み立てたことで、平成２８年度を大きく上回る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平成３１年度で普通交付税の合併特例期間が終了することや、平成３４年度から熊本地震による起債償還が本格化することに伴い、財政調整基金の取り崩しは避けられない見込み。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また、平成２８年熊本地震の影響により人口減少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が進行しており、地震前の平成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２８年１月１日から平成３０年１月１日時点で約１，０００人の人口減少となっており現在も減少が続いている。今後は、人口減少に歯止めをかけるためにも、復旧から復興への事業費が増額する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見込みであることから、特定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目的基金の取り崩しも行っていく。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・合併振興基金については、地域振興に役立てたい。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年熊本地震に係る災害復旧復興事業に充当。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・合併特例逓減対策事業準備金については、普通交付税の減額に備えるために積み立てたもの。</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・地域福祉基金については、地域福祉の増進に役立てたい。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・公共施設等整備基金については、公共施設の建設及び改修などの整備に充当。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災害復興基金については、平成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年度に熊本地震復興基金（創意工夫）が県から配分されたことにより５億７５，７１５千円を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積み立てたことにより増額となった。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また、合併振興基金については、合併特例債及び一般財源を源資として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５億５千万円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の積立を行ったことで、大幅な増額となった。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で普通交付税の合併特例期間が終了することから、その対応として合併特例逓減対策準備基金の活用を予定している。また、合併振興基金については、平成２９年度に１５億５，０００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今後は、白水地区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統合小学校の整備や図書館の整備に活用を検討している。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平成２８年に発生した「平成２８年熊本地震」の影響により、災害復旧事業及び避難所経費等で多額の事業費となったため、国の補助率等が嵩上げとなるまでは起債を始め、基金を取り崩して財政運営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最終的に、国の補助率が嵩上げされたことと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や、特別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交付税の交付により、平成２８年度の実質収支が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例年を大きく上回り繰越金が増額したため、平成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２９年度に４億円を財政調整基金に積立てた。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で普通交付税の合併特例期間が終了することや、平成３４年度から熊本地震による起債償還が本格化することに伴い、財政運営の硬直化が懸念される。財政調整基金の取り崩しは避けられない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平成２７年度～平成２９年度については増減なし。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３１年度は、熊本地震災害廃棄物処理基金補助金（グリーンニューディール基金）１億４，７００万円及び家賃低廉化補助金７，３６８円のうち一部を減債基金に積み立て、災害対策債及び災害公営住宅の償還に充当する見込み。</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10,846
10,801
137.32
18,861,677
17,224,485
1,076,093
4,863,757
15,566,610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有形固定資産減価償却率については、類似団体平均よりも高い水準にある。平成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年度に策定した公共施設等総合管理計画において、公共施設の見直しと適正配置を進めており、今後については個別計画を策定し、当該計画に基づいた施設の維持管理を適切に進める予定としている。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26543</xdr:rowOff>
    </xdr:from>
    <xdr:to>
      <xdr:col>23</xdr:col>
      <xdr:colOff>136525</xdr:colOff>
      <xdr:row>29</xdr:row>
      <xdr:rowOff>128143</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7117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49420</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813300" y="56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000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124841</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4051300" y="582091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20718</xdr:rowOff>
    </xdr:from>
    <xdr:ext cx="405111" cy="259045"/>
    <xdr:sp macro="" textlink="">
      <xdr:nvSpPr>
        <xdr:cNvPr id="84" name="n_1mainValue有形固定資産減価償却率">
          <a:extLst>
            <a:ext uri="{FF2B5EF4-FFF2-40B4-BE49-F238E27FC236}">
              <a16:creationId xmlns:a16="http://schemas.microsoft.com/office/drawing/2014/main" id="{00000000-0008-0000-0000-000054000000}"/>
            </a:ext>
          </a:extLst>
        </xdr:cNvPr>
        <xdr:cNvSpPr txBox="1"/>
      </xdr:nvSpPr>
      <xdr:spPr>
        <a:xfrm>
          <a:off x="38360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年度にかけて実施された新庁舎館建設事業や平成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年熊本地震に係る起債の発行により、将来負担額は増加傾向にある。平成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年度をもって普通交付税の合併特例措置も終了することから、公共施設の整理統合など経常経費の削減に努めている。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8" name="債務償還可能年数最小値テキスト">
          <a:extLst>
            <a:ext uri="{FF2B5EF4-FFF2-40B4-BE49-F238E27FC236}">
              <a16:creationId xmlns:a16="http://schemas.microsoft.com/office/drawing/2014/main" id="{00000000-0008-0000-0000-000076000000}"/>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a:extLst>
            <a:ext uri="{FF2B5EF4-FFF2-40B4-BE49-F238E27FC236}">
              <a16:creationId xmlns:a16="http://schemas.microsoft.com/office/drawing/2014/main" id="{00000000-0008-0000-0000-000078000000}"/>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2" name="債務償還可能年数平均値テキスト">
          <a:extLst>
            <a:ext uri="{FF2B5EF4-FFF2-40B4-BE49-F238E27FC236}">
              <a16:creationId xmlns:a16="http://schemas.microsoft.com/office/drawing/2014/main" id="{00000000-0008-0000-0000-00007A000000}"/>
            </a:ext>
          </a:extLst>
        </xdr:cNvPr>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131763</xdr:rowOff>
    </xdr:from>
    <xdr:to>
      <xdr:col>76</xdr:col>
      <xdr:colOff>73025</xdr:colOff>
      <xdr:row>27</xdr:row>
      <xdr:rowOff>61913</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14744700" y="53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57803</xdr:rowOff>
    </xdr:from>
    <xdr:ext cx="405111" cy="259045"/>
    <xdr:sp macro="" textlink="">
      <xdr:nvSpPr>
        <xdr:cNvPr id="130" name="債務償還可能年数該当値テキスト">
          <a:extLst>
            <a:ext uri="{FF2B5EF4-FFF2-40B4-BE49-F238E27FC236}">
              <a16:creationId xmlns:a16="http://schemas.microsoft.com/office/drawing/2014/main" id="{00000000-0008-0000-0000-000082000000}"/>
            </a:ext>
          </a:extLst>
        </xdr:cNvPr>
        <xdr:cNvSpPr txBox="1"/>
      </xdr:nvSpPr>
      <xdr:spPr>
        <a:xfrm>
          <a:off x="14846300" y="52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10,846
10,801
137.32
18,861,677
17,224,485
1,076,093
4,863,757
15,566,610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118654</xdr:rowOff>
    </xdr:from>
    <xdr:to>
      <xdr:col>24</xdr:col>
      <xdr:colOff>63500</xdr:colOff>
      <xdr:row>36</xdr:row>
      <xdr:rowOff>144780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2908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1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a:extLst>
            <a:ext uri="{FF2B5EF4-FFF2-40B4-BE49-F238E27FC236}">
              <a16:creationId xmlns:a16="http://schemas.microsoft.com/office/drawing/2014/main" id="{00000000-0008-0000-0100-000067000000}"/>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a:extLst>
            <a:ext uri="{FF2B5EF4-FFF2-40B4-BE49-F238E27FC236}">
              <a16:creationId xmlns:a16="http://schemas.microsoft.com/office/drawing/2014/main" id="{00000000-0008-0000-0100-000069000000}"/>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7" name="【道路】&#10;一人当たり延長平均値テキスト">
          <a:extLst>
            <a:ext uri="{FF2B5EF4-FFF2-40B4-BE49-F238E27FC236}">
              <a16:creationId xmlns:a16="http://schemas.microsoft.com/office/drawing/2014/main" id="{00000000-0008-0000-0100-00006B000000}"/>
            </a:ext>
          </a:extLst>
        </xdr:cNvPr>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144634</xdr:rowOff>
    </xdr:from>
    <xdr:to>
      <xdr:col>55</xdr:col>
      <xdr:colOff>50800</xdr:colOff>
      <xdr:row>36</xdr:row>
      <xdr:rowOff>74784</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10426700" y="6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167511</xdr:rowOff>
    </xdr:from>
    <xdr:ext cx="534377" cy="259045"/>
    <xdr:sp macro="" textlink="">
      <xdr:nvSpPr>
        <xdr:cNvPr id="117" name="【道路】&#10;一人当たり延長該当値テキスト">
          <a:extLst>
            <a:ext uri="{FF2B5EF4-FFF2-40B4-BE49-F238E27FC236}">
              <a16:creationId xmlns:a16="http://schemas.microsoft.com/office/drawing/2014/main" id="{00000000-0008-0000-0100-000075000000}"/>
            </a:ext>
          </a:extLst>
        </xdr:cNvPr>
        <xdr:cNvSpPr txBox="1"/>
      </xdr:nvSpPr>
      <xdr:spPr>
        <a:xfrm>
          <a:off x="10515600" y="59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169875</xdr:rowOff>
    </xdr:from>
    <xdr:to>
      <xdr:col>50</xdr:col>
      <xdr:colOff>165100</xdr:colOff>
      <xdr:row>36</xdr:row>
      <xdr:rowOff>100025</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588500" y="61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23984</xdr:rowOff>
    </xdr:from>
    <xdr:to>
      <xdr:col>55</xdr:col>
      <xdr:colOff>0</xdr:colOff>
      <xdr:row>36</xdr:row>
      <xdr:rowOff>49225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flipV="1">
          <a:off x="9639300" y="6196184"/>
          <a:ext cx="8382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0" name="n_1aveValue【道路】&#10;一人当たり延長">
          <a:extLst>
            <a:ext uri="{FF2B5EF4-FFF2-40B4-BE49-F238E27FC236}">
              <a16:creationId xmlns:a16="http://schemas.microsoft.com/office/drawing/2014/main" id="{00000000-0008-0000-0100-000078000000}"/>
            </a:ext>
          </a:extLst>
        </xdr:cNvPr>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1" name="n_2aveValue【道路】&#10;一人当たり延長">
          <a:extLst>
            <a:ext uri="{FF2B5EF4-FFF2-40B4-BE49-F238E27FC236}">
              <a16:creationId xmlns:a16="http://schemas.microsoft.com/office/drawing/2014/main" id="{00000000-0008-0000-0100-000079000000}"/>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116552</xdr:rowOff>
    </xdr:from>
    <xdr:ext cx="534377" cy="259045"/>
    <xdr:sp macro="" textlink="">
      <xdr:nvSpPr>
        <xdr:cNvPr id="122" name="n_1mainValue【道路】&#10;一人当たり延長">
          <a:extLst>
            <a:ext uri="{FF2B5EF4-FFF2-40B4-BE49-F238E27FC236}">
              <a16:creationId xmlns:a16="http://schemas.microsoft.com/office/drawing/2014/main" id="{00000000-0008-0000-0100-00007A000000}"/>
            </a:ext>
          </a:extLst>
        </xdr:cNvPr>
        <xdr:cNvSpPr txBox="1"/>
      </xdr:nvSpPr>
      <xdr:spPr>
        <a:xfrm>
          <a:off x="9359411" y="59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145796</xdr:rowOff>
    </xdr:from>
    <xdr:to>
      <xdr:col>24</xdr:col>
      <xdr:colOff>114300</xdr:colOff>
      <xdr:row>59</xdr:row>
      <xdr:rowOff>75946</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4584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168673</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100-0000A0000000}"/>
            </a:ext>
          </a:extLst>
        </xdr:cNvPr>
        <xdr:cNvSpPr txBox="1"/>
      </xdr:nvSpPr>
      <xdr:spPr>
        <a:xfrm>
          <a:off x="4673600"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xdr:rowOff>
    </xdr:from>
    <xdr:to>
      <xdr:col>20</xdr:col>
      <xdr:colOff>38100</xdr:colOff>
      <xdr:row>59</xdr:row>
      <xdr:rowOff>105664</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3746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25146</xdr:rowOff>
    </xdr:from>
    <xdr:to>
      <xdr:col>24</xdr:col>
      <xdr:colOff>63500</xdr:colOff>
      <xdr:row>59</xdr:row>
      <xdr:rowOff>54864</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3797300" y="101406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122191</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3582044" y="989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1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100-0000BE000000}"/>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100-0000C0000000}"/>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100-0000C2000000}"/>
            </a:ext>
          </a:extLst>
        </xdr:cNvPr>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5067</xdr:rowOff>
    </xdr:from>
    <xdr:to>
      <xdr:col>55</xdr:col>
      <xdr:colOff>50800</xdr:colOff>
      <xdr:row>61</xdr:row>
      <xdr:rowOff>106667</xdr:rowOff>
    </xdr:to>
    <xdr:sp macro="" textlink="">
      <xdr:nvSpPr>
        <xdr:cNvPr id="203" name="楕円 202">
          <a:extLst>
            <a:ext uri="{FF2B5EF4-FFF2-40B4-BE49-F238E27FC236}">
              <a16:creationId xmlns:a16="http://schemas.microsoft.com/office/drawing/2014/main" id="{00000000-0008-0000-0100-0000CB000000}"/>
            </a:ext>
          </a:extLst>
        </xdr:cNvPr>
        <xdr:cNvSpPr/>
      </xdr:nvSpPr>
      <xdr:spPr>
        <a:xfrm>
          <a:off x="10426700" y="1046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154944</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00000000-0008-0000-0100-0000CC000000}"/>
            </a:ext>
          </a:extLst>
        </xdr:cNvPr>
        <xdr:cNvSpPr txBox="1"/>
      </xdr:nvSpPr>
      <xdr:spPr>
        <a:xfrm>
          <a:off x="10515600" y="1044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18007</xdr:rowOff>
    </xdr:from>
    <xdr:to>
      <xdr:col>50</xdr:col>
      <xdr:colOff>165100</xdr:colOff>
      <xdr:row>61</xdr:row>
      <xdr:rowOff>119607</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9588500" y="1047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55867</xdr:rowOff>
    </xdr:from>
    <xdr:to>
      <xdr:col>55</xdr:col>
      <xdr:colOff>0</xdr:colOff>
      <xdr:row>61</xdr:row>
      <xdr:rowOff>68807</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9639300" y="10514317"/>
          <a:ext cx="8382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136134</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9327095" y="102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00000000-0008-0000-01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00000000-0008-0000-0100-0000E9000000}"/>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00000000-0008-0000-0100-0000EB00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00000000-0008-0000-0100-0000ED000000}"/>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1015</xdr:rowOff>
    </xdr:from>
    <xdr:to>
      <xdr:col>24</xdr:col>
      <xdr:colOff>114300</xdr:colOff>
      <xdr:row>80</xdr:row>
      <xdr:rowOff>102615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45847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23892</xdr:rowOff>
    </xdr:from>
    <xdr:ext cx="405111" cy="259045"/>
    <xdr:sp macro="" textlink="">
      <xdr:nvSpPr>
        <xdr:cNvPr id="247" name="【公営住宅】&#10;有形固定資産減価償却率該当値テキスト">
          <a:extLst>
            <a:ext uri="{FF2B5EF4-FFF2-40B4-BE49-F238E27FC236}">
              <a16:creationId xmlns:a16="http://schemas.microsoft.com/office/drawing/2014/main" id="{00000000-0008-0000-0100-0000F7000000}"/>
            </a:ext>
          </a:extLst>
        </xdr:cNvPr>
        <xdr:cNvSpPr txBox="1"/>
      </xdr:nvSpPr>
      <xdr:spPr>
        <a:xfrm>
          <a:off x="4673600" y="135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42163</xdr:rowOff>
    </xdr:from>
    <xdr:to>
      <xdr:col>20</xdr:col>
      <xdr:colOff>38100</xdr:colOff>
      <xdr:row>80</xdr:row>
      <xdr:rowOff>143763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3746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92963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3797300" y="137678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50" name="n_1aveValue【公営住宅】&#10;有形固定資産減価償却率">
          <a:extLst>
            <a:ext uri="{FF2B5EF4-FFF2-40B4-BE49-F238E27FC236}">
              <a16:creationId xmlns:a16="http://schemas.microsoft.com/office/drawing/2014/main" id="{00000000-0008-0000-0100-0000FA000000}"/>
            </a:ext>
          </a:extLst>
        </xdr:cNvPr>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1" name="n_2aveValue【公営住宅】&#10;有形固定資産減価償却率">
          <a:extLst>
            <a:ext uri="{FF2B5EF4-FFF2-40B4-BE49-F238E27FC236}">
              <a16:creationId xmlns:a16="http://schemas.microsoft.com/office/drawing/2014/main" id="{00000000-0008-0000-0100-0000FB000000}"/>
            </a:ext>
          </a:extLst>
        </xdr:cNvPr>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160290</xdr:rowOff>
    </xdr:from>
    <xdr:ext cx="405111" cy="259045"/>
    <xdr:sp macro="" textlink="">
      <xdr:nvSpPr>
        <xdr:cNvPr id="252" name="n_1mainValue【公営住宅】&#10;有形固定資産減価償却率">
          <a:extLst>
            <a:ext uri="{FF2B5EF4-FFF2-40B4-BE49-F238E27FC236}">
              <a16:creationId xmlns:a16="http://schemas.microsoft.com/office/drawing/2014/main" id="{00000000-0008-0000-0100-0000FC000000}"/>
            </a:ext>
          </a:extLst>
        </xdr:cNvPr>
        <xdr:cNvSpPr txBox="1"/>
      </xdr:nvSpPr>
      <xdr:spPr>
        <a:xfrm>
          <a:off x="35820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100-000017010000}"/>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100-000019010000}"/>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100-00001B010000}"/>
            </a:ext>
          </a:extLst>
        </xdr:cNvPr>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23059</xdr:rowOff>
    </xdr:from>
    <xdr:to>
      <xdr:col>55</xdr:col>
      <xdr:colOff>50800</xdr:colOff>
      <xdr:row>85</xdr:row>
      <xdr:rowOff>124659</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10426700" y="145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1486</xdr:rowOff>
    </xdr:from>
    <xdr:ext cx="469744" cy="259045"/>
    <xdr:sp macro="" textlink="">
      <xdr:nvSpPr>
        <xdr:cNvPr id="293" name="【公営住宅】&#10;一人当たり面積該当値テキスト">
          <a:extLst>
            <a:ext uri="{FF2B5EF4-FFF2-40B4-BE49-F238E27FC236}">
              <a16:creationId xmlns:a16="http://schemas.microsoft.com/office/drawing/2014/main" id="{00000000-0008-0000-0100-000025010000}"/>
            </a:ext>
          </a:extLst>
        </xdr:cNvPr>
        <xdr:cNvSpPr txBox="1"/>
      </xdr:nvSpPr>
      <xdr:spPr>
        <a:xfrm>
          <a:off x="10515600" y="1457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29590</xdr:rowOff>
    </xdr:from>
    <xdr:to>
      <xdr:col>50</xdr:col>
      <xdr:colOff>165100</xdr:colOff>
      <xdr:row>85</xdr:row>
      <xdr:rowOff>131190</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95885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73859</xdr:rowOff>
    </xdr:from>
    <xdr:to>
      <xdr:col>55</xdr:col>
      <xdr:colOff>0</xdr:colOff>
      <xdr:row>85</xdr:row>
      <xdr:rowOff>80390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9639300" y="146471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6" name="n_1aveValue【公営住宅】&#10;一人当たり面積">
          <a:extLst>
            <a:ext uri="{FF2B5EF4-FFF2-40B4-BE49-F238E27FC236}">
              <a16:creationId xmlns:a16="http://schemas.microsoft.com/office/drawing/2014/main" id="{00000000-0008-0000-0100-000028010000}"/>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7" name="n_2aveValue【公営住宅】&#10;一人当たり面積">
          <a:extLst>
            <a:ext uri="{FF2B5EF4-FFF2-40B4-BE49-F238E27FC236}">
              <a16:creationId xmlns:a16="http://schemas.microsoft.com/office/drawing/2014/main" id="{00000000-0008-0000-0100-000029010000}"/>
            </a:ext>
          </a:extLst>
        </xdr:cNvPr>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122317</xdr:rowOff>
    </xdr:from>
    <xdr:ext cx="469744" cy="259045"/>
    <xdr:sp macro="" textlink="">
      <xdr:nvSpPr>
        <xdr:cNvPr id="298" name="n_1mainValue【公営住宅】&#10;一人当たり面積">
          <a:extLst>
            <a:ext uri="{FF2B5EF4-FFF2-40B4-BE49-F238E27FC236}">
              <a16:creationId xmlns:a16="http://schemas.microsoft.com/office/drawing/2014/main" id="{00000000-0008-0000-0100-00002A010000}"/>
            </a:ext>
          </a:extLst>
        </xdr:cNvPr>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00000000-0008-0000-0100-00005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40" name="【認定こども園・幼稚園・保育所】&#10;有形固定資産減価償却率最小値テキスト">
          <a:extLst>
            <a:ext uri="{FF2B5EF4-FFF2-40B4-BE49-F238E27FC236}">
              <a16:creationId xmlns:a16="http://schemas.microsoft.com/office/drawing/2014/main" id="{00000000-0008-0000-0100-000054010000}"/>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a:extLst>
            <a:ext uri="{FF2B5EF4-FFF2-40B4-BE49-F238E27FC236}">
              <a16:creationId xmlns:a16="http://schemas.microsoft.com/office/drawing/2014/main" id="{00000000-0008-0000-0100-000056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00000000-0008-0000-0100-000058010000}"/>
            </a:ext>
          </a:extLst>
        </xdr:cNvPr>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354" name="【認定こども園・幼稚園・保育所】&#10;有形固定資産減価償却率該当値テキスト">
          <a:extLst>
            <a:ext uri="{FF2B5EF4-FFF2-40B4-BE49-F238E27FC236}">
              <a16:creationId xmlns:a16="http://schemas.microsoft.com/office/drawing/2014/main" id="{00000000-0008-0000-0100-000062010000}"/>
            </a:ext>
          </a:extLst>
        </xdr:cNvPr>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41910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5481300" y="6347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00000000-0008-0000-0100-000065010000}"/>
            </a:ext>
          </a:extLst>
        </xdr:cNvPr>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00000000-0008-0000-0100-000066010000}"/>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00000000-0008-0000-0100-000067010000}"/>
            </a:ext>
          </a:extLst>
        </xdr:cNvPr>
        <xdr:cNvSpPr txBox="1"/>
      </xdr:nvSpPr>
      <xdr:spPr>
        <a:xfrm>
          <a:off x="15266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00000000-0008-0000-0100-00007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00000000-0008-0000-0100-00007E010000}"/>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00000000-0008-0000-0100-000080010000}"/>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00000000-0008-0000-0100-000082010000}"/>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396" name="【認定こども園・幼稚園・保育所】&#10;一人当たり面積該当値テキスト">
          <a:extLst>
            <a:ext uri="{FF2B5EF4-FFF2-40B4-BE49-F238E27FC236}">
              <a16:creationId xmlns:a16="http://schemas.microsoft.com/office/drawing/2014/main" id="{00000000-0008-0000-0100-00008C010000}"/>
            </a:ext>
          </a:extLst>
        </xdr:cNvPr>
        <xdr:cNvSpPr txBox="1"/>
      </xdr:nvSpPr>
      <xdr:spPr>
        <a:xfrm>
          <a:off x="22199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132842</xdr:rowOff>
    </xdr:from>
    <xdr:to>
      <xdr:col>112</xdr:col>
      <xdr:colOff>38100</xdr:colOff>
      <xdr:row>38</xdr:row>
      <xdr:rowOff>62992</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1272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38</xdr:row>
      <xdr:rowOff>12192</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21323300" y="651129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79519</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210757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a:extLst>
            <a:ext uri="{FF2B5EF4-FFF2-40B4-BE49-F238E27FC236}">
              <a16:creationId xmlns:a16="http://schemas.microsoft.com/office/drawing/2014/main" id="{00000000-0008-0000-0100-0000A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27" name="【学校施設】&#10;有形固定資産減価償却率最小値テキスト">
          <a:extLst>
            <a:ext uri="{FF2B5EF4-FFF2-40B4-BE49-F238E27FC236}">
              <a16:creationId xmlns:a16="http://schemas.microsoft.com/office/drawing/2014/main" id="{00000000-0008-0000-0100-0000AB010000}"/>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29" name="【学校施設】&#10;有形固定資産減価償却率最大値テキスト">
          <a:extLst>
            <a:ext uri="{FF2B5EF4-FFF2-40B4-BE49-F238E27FC236}">
              <a16:creationId xmlns:a16="http://schemas.microsoft.com/office/drawing/2014/main" id="{00000000-0008-0000-0100-0000AD010000}"/>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31" name="【学校施設】&#10;有形固定資産減価償却率平均値テキスト">
          <a:extLst>
            <a:ext uri="{FF2B5EF4-FFF2-40B4-BE49-F238E27FC236}">
              <a16:creationId xmlns:a16="http://schemas.microsoft.com/office/drawing/2014/main" id="{00000000-0008-0000-0100-0000AF010000}"/>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158767</xdr:rowOff>
    </xdr:from>
    <xdr:ext cx="405111" cy="259045"/>
    <xdr:sp macro="" textlink="">
      <xdr:nvSpPr>
        <xdr:cNvPr id="441" name="【学校施設】&#10;有形固定資産減価償却率該当値テキスト">
          <a:extLst>
            <a:ext uri="{FF2B5EF4-FFF2-40B4-BE49-F238E27FC236}">
              <a16:creationId xmlns:a16="http://schemas.microsoft.com/office/drawing/2014/main" id="{00000000-0008-0000-0100-0000B9010000}"/>
            </a:ext>
          </a:extLst>
        </xdr:cNvPr>
        <xdr:cNvSpPr txBox="1"/>
      </xdr:nvSpPr>
      <xdr:spPr>
        <a:xfrm>
          <a:off x="163576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80010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5481300" y="103022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444" name="n_1aveValue【学校施設】&#10;有形固定資産減価償却率">
          <a:extLst>
            <a:ext uri="{FF2B5EF4-FFF2-40B4-BE49-F238E27FC236}">
              <a16:creationId xmlns:a16="http://schemas.microsoft.com/office/drawing/2014/main" id="{00000000-0008-0000-0100-0000BC01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45" name="n_2aveValue【学校施設】&#10;有形固定資産減価償却率">
          <a:extLst>
            <a:ext uri="{FF2B5EF4-FFF2-40B4-BE49-F238E27FC236}">
              <a16:creationId xmlns:a16="http://schemas.microsoft.com/office/drawing/2014/main" id="{00000000-0008-0000-0100-0000BD010000}"/>
            </a:ext>
          </a:extLst>
        </xdr:cNvPr>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446" name="n_1mainValue【学校施設】&#10;有形固定資産減価償却率">
          <a:extLst>
            <a:ext uri="{FF2B5EF4-FFF2-40B4-BE49-F238E27FC236}">
              <a16:creationId xmlns:a16="http://schemas.microsoft.com/office/drawing/2014/main" id="{00000000-0008-0000-0100-0000BE010000}"/>
            </a:ext>
          </a:extLst>
        </xdr:cNvPr>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0000000-0008-0000-01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74" name="【学校施設】&#10;一人当たり面積最小値テキスト">
          <a:extLst>
            <a:ext uri="{FF2B5EF4-FFF2-40B4-BE49-F238E27FC236}">
              <a16:creationId xmlns:a16="http://schemas.microsoft.com/office/drawing/2014/main" id="{00000000-0008-0000-0100-0000DA010000}"/>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76" name="【学校施設】&#10;一人当たり面積最大値テキスト">
          <a:extLst>
            <a:ext uri="{FF2B5EF4-FFF2-40B4-BE49-F238E27FC236}">
              <a16:creationId xmlns:a16="http://schemas.microsoft.com/office/drawing/2014/main" id="{00000000-0008-0000-0100-0000DC010000}"/>
            </a:ext>
          </a:extLst>
        </xdr:cNvPr>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478" name="【学校施設】&#10;一人当たり面積平均値テキスト">
          <a:extLst>
            <a:ext uri="{FF2B5EF4-FFF2-40B4-BE49-F238E27FC236}">
              <a16:creationId xmlns:a16="http://schemas.microsoft.com/office/drawing/2014/main" id="{00000000-0008-0000-0100-0000DE010000}"/>
            </a:ext>
          </a:extLst>
        </xdr:cNvPr>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64806</xdr:rowOff>
    </xdr:from>
    <xdr:to>
      <xdr:col>116</xdr:col>
      <xdr:colOff>114300</xdr:colOff>
      <xdr:row>59</xdr:row>
      <xdr:rowOff>166406</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2110700" y="101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87683</xdr:rowOff>
    </xdr:from>
    <xdr:ext cx="469744" cy="259045"/>
    <xdr:sp macro="" textlink="">
      <xdr:nvSpPr>
        <xdr:cNvPr id="488" name="【学校施設】&#10;一人当たり面積該当値テキスト">
          <a:extLst>
            <a:ext uri="{FF2B5EF4-FFF2-40B4-BE49-F238E27FC236}">
              <a16:creationId xmlns:a16="http://schemas.microsoft.com/office/drawing/2014/main" id="{00000000-0008-0000-0100-0000E8010000}"/>
            </a:ext>
          </a:extLst>
        </xdr:cNvPr>
        <xdr:cNvSpPr txBox="1"/>
      </xdr:nvSpPr>
      <xdr:spPr>
        <a:xfrm>
          <a:off x="22199600" y="1003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93871</xdr:rowOff>
    </xdr:from>
    <xdr:to>
      <xdr:col>112</xdr:col>
      <xdr:colOff>38100</xdr:colOff>
      <xdr:row>60</xdr:row>
      <xdr:rowOff>24021</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1272500" y="1020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115606</xdr:rowOff>
    </xdr:from>
    <xdr:to>
      <xdr:col>116</xdr:col>
      <xdr:colOff>63500</xdr:colOff>
      <xdr:row>59</xdr:row>
      <xdr:rowOff>144671</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1323300" y="10231156"/>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491" name="n_1aveValue【学校施設】&#10;一人当たり面積">
          <a:extLst>
            <a:ext uri="{FF2B5EF4-FFF2-40B4-BE49-F238E27FC236}">
              <a16:creationId xmlns:a16="http://schemas.microsoft.com/office/drawing/2014/main" id="{00000000-0008-0000-0100-0000EB010000}"/>
            </a:ext>
          </a:extLst>
        </xdr:cNvPr>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92" name="n_2aveValue【学校施設】&#10;一人当たり面積">
          <a:extLst>
            <a:ext uri="{FF2B5EF4-FFF2-40B4-BE49-F238E27FC236}">
              <a16:creationId xmlns:a16="http://schemas.microsoft.com/office/drawing/2014/main" id="{00000000-0008-0000-0100-0000EC010000}"/>
            </a:ext>
          </a:extLst>
        </xdr:cNvPr>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40548</xdr:rowOff>
    </xdr:from>
    <xdr:ext cx="469744" cy="259045"/>
    <xdr:sp macro="" textlink="">
      <xdr:nvSpPr>
        <xdr:cNvPr id="493" name="n_1mainValue【学校施設】&#10;一人当たり面積">
          <a:extLst>
            <a:ext uri="{FF2B5EF4-FFF2-40B4-BE49-F238E27FC236}">
              <a16:creationId xmlns:a16="http://schemas.microsoft.com/office/drawing/2014/main" id="{00000000-0008-0000-0100-0000ED010000}"/>
            </a:ext>
          </a:extLst>
        </xdr:cNvPr>
        <xdr:cNvSpPr txBox="1"/>
      </xdr:nvSpPr>
      <xdr:spPr>
        <a:xfrm>
          <a:off x="21075727" y="99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a:extLst>
            <a:ext uri="{FF2B5EF4-FFF2-40B4-BE49-F238E27FC236}">
              <a16:creationId xmlns:a16="http://schemas.microsoft.com/office/drawing/2014/main" id="{00000000-0008-0000-0100-00001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33" name="【公民館】&#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37" name="【公民館】&#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xdr:rowOff>
    </xdr:from>
    <xdr:to>
      <xdr:col>85</xdr:col>
      <xdr:colOff>177800</xdr:colOff>
      <xdr:row>101</xdr:row>
      <xdr:rowOff>101854</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23131</xdr:rowOff>
    </xdr:from>
    <xdr:ext cx="405111" cy="259045"/>
    <xdr:sp macro="" textlink="">
      <xdr:nvSpPr>
        <xdr:cNvPr id="547" name="【公民館】&#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71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41402</xdr:rowOff>
    </xdr:from>
    <xdr:to>
      <xdr:col>81</xdr:col>
      <xdr:colOff>101600</xdr:colOff>
      <xdr:row>101</xdr:row>
      <xdr:rowOff>143002</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51054</xdr:rowOff>
    </xdr:from>
    <xdr:to>
      <xdr:col>85</xdr:col>
      <xdr:colOff>127000</xdr:colOff>
      <xdr:row>101</xdr:row>
      <xdr:rowOff>92202</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5481300" y="17367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550" name="n_1aveValue【公民館】&#10;有形固定資産減価償却率">
          <a:extLst>
            <a:ext uri="{FF2B5EF4-FFF2-40B4-BE49-F238E27FC236}">
              <a16:creationId xmlns:a16="http://schemas.microsoft.com/office/drawing/2014/main" id="{00000000-0008-0000-0100-000026020000}"/>
            </a:ext>
          </a:extLst>
        </xdr:cNvPr>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51" name="n_2aveValue【公民館】&#10;有形固定資産減価償却率">
          <a:extLst>
            <a:ext uri="{FF2B5EF4-FFF2-40B4-BE49-F238E27FC236}">
              <a16:creationId xmlns:a16="http://schemas.microsoft.com/office/drawing/2014/main" id="{00000000-0008-0000-0100-000027020000}"/>
            </a:ext>
          </a:extLst>
        </xdr:cNvPr>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159529</xdr:rowOff>
    </xdr:from>
    <xdr:ext cx="405111" cy="259045"/>
    <xdr:sp macro="" textlink="">
      <xdr:nvSpPr>
        <xdr:cNvPr id="552" name="n_1mainValue【公民館】&#10;有形固定資産減価償却率">
          <a:extLst>
            <a:ext uri="{FF2B5EF4-FFF2-40B4-BE49-F238E27FC236}">
              <a16:creationId xmlns:a16="http://schemas.microsoft.com/office/drawing/2014/main" id="{00000000-0008-0000-0100-000028020000}"/>
            </a:ext>
          </a:extLst>
        </xdr:cNvPr>
        <xdr:cNvSpPr txBox="1"/>
      </xdr:nvSpPr>
      <xdr:spPr>
        <a:xfrm>
          <a:off x="1526604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a:extLst>
            <a:ext uri="{FF2B5EF4-FFF2-40B4-BE49-F238E27FC236}">
              <a16:creationId xmlns:a16="http://schemas.microsoft.com/office/drawing/2014/main" id="{00000000-0008-0000-0100-00003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75" name="【公民館】&#10;一人当たり面積最小値テキスト">
          <a:extLst>
            <a:ext uri="{FF2B5EF4-FFF2-40B4-BE49-F238E27FC236}">
              <a16:creationId xmlns:a16="http://schemas.microsoft.com/office/drawing/2014/main" id="{00000000-0008-0000-0100-00003F020000}"/>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77" name="【公民館】&#10;一人当たり面積最大値テキスト">
          <a:extLst>
            <a:ext uri="{FF2B5EF4-FFF2-40B4-BE49-F238E27FC236}">
              <a16:creationId xmlns:a16="http://schemas.microsoft.com/office/drawing/2014/main" id="{00000000-0008-0000-0100-000041020000}"/>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579" name="【公民館】&#10;一人当たり面積平均値テキスト">
          <a:extLst>
            <a:ext uri="{FF2B5EF4-FFF2-40B4-BE49-F238E27FC236}">
              <a16:creationId xmlns:a16="http://schemas.microsoft.com/office/drawing/2014/main" id="{00000000-0008-0000-0100-00004302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83465</xdr:rowOff>
    </xdr:from>
    <xdr:to>
      <xdr:col>116</xdr:col>
      <xdr:colOff>114300</xdr:colOff>
      <xdr:row>108</xdr:row>
      <xdr:rowOff>13615</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21107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169842</xdr:rowOff>
    </xdr:from>
    <xdr:ext cx="469744" cy="259045"/>
    <xdr:sp macro="" textlink="">
      <xdr:nvSpPr>
        <xdr:cNvPr id="589" name="【公民館】&#10;一人当たり面積該当値テキスト">
          <a:extLst>
            <a:ext uri="{FF2B5EF4-FFF2-40B4-BE49-F238E27FC236}">
              <a16:creationId xmlns:a16="http://schemas.microsoft.com/office/drawing/2014/main" id="{00000000-0008-0000-0100-00004D020000}"/>
            </a:ext>
          </a:extLst>
        </xdr:cNvPr>
        <xdr:cNvSpPr txBox="1"/>
      </xdr:nvSpPr>
      <xdr:spPr>
        <a:xfrm>
          <a:off x="22199600" y="183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86207</xdr:rowOff>
    </xdr:from>
    <xdr:to>
      <xdr:col>112</xdr:col>
      <xdr:colOff>38100</xdr:colOff>
      <xdr:row>108</xdr:row>
      <xdr:rowOff>16357</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184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134265</xdr:rowOff>
    </xdr:from>
    <xdr:to>
      <xdr:col>116</xdr:col>
      <xdr:colOff>63500</xdr:colOff>
      <xdr:row>107</xdr:row>
      <xdr:rowOff>137007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1323300" y="18479415"/>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592" name="n_1aveValue【公民館】&#10;一人当たり面積">
          <a:extLst>
            <a:ext uri="{FF2B5EF4-FFF2-40B4-BE49-F238E27FC236}">
              <a16:creationId xmlns:a16="http://schemas.microsoft.com/office/drawing/2014/main" id="{00000000-0008-0000-0100-000050020000}"/>
            </a:ext>
          </a:extLst>
        </xdr:cNvPr>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93" name="n_2aveValue【公民館】&#10;一人当たり面積">
          <a:extLst>
            <a:ext uri="{FF2B5EF4-FFF2-40B4-BE49-F238E27FC236}">
              <a16:creationId xmlns:a16="http://schemas.microsoft.com/office/drawing/2014/main" id="{00000000-0008-0000-0100-000051020000}"/>
            </a:ext>
          </a:extLst>
        </xdr:cNvPr>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7484</xdr:rowOff>
    </xdr:from>
    <xdr:ext cx="469744" cy="259045"/>
    <xdr:sp macro="" textlink="">
      <xdr:nvSpPr>
        <xdr:cNvPr id="594" name="n_1mainValue【公民館】&#10;一人当たり面積">
          <a:extLst>
            <a:ext uri="{FF2B5EF4-FFF2-40B4-BE49-F238E27FC236}">
              <a16:creationId xmlns:a16="http://schemas.microsoft.com/office/drawing/2014/main" id="{00000000-0008-0000-0100-000052020000}"/>
            </a:ext>
          </a:extLst>
        </xdr:cNvPr>
        <xdr:cNvSpPr txBox="1"/>
      </xdr:nvSpPr>
      <xdr:spPr>
        <a:xfrm>
          <a:off x="210757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全ての施設類型が類似団体と比較して有形固定資産減価償却率が高くなっている。特に高くなっている施設は公営住宅と公民館である。公営住宅については昭和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年代に多く建築されており、築年数が耐用年数を超えている。そのため南阿蘇村公営住宅等長寿命化計画に基づき順次改修を行っていくこととしている。公民館についても長陽中央公民館や東公民館が昭和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ており築年数が耐用年数を超えている建物がほとんどである。公民館については南阿蘇村復興むらづくり計画や今後策定予定の個別計画に基づき適切な修繕や改修を行っ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10,846
10,801
137.32
18,861,677
17,224,485
1,076,093
4,863,757
15,566,610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00000000-0008-0000-0200-00004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00000000-0008-0000-0200-000047000000}"/>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00000000-0008-0000-0200-000049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00000000-0008-0000-0200-00004B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a:extLst>
            <a:ext uri="{FF2B5EF4-FFF2-40B4-BE49-F238E27FC236}">
              <a16:creationId xmlns:a16="http://schemas.microsoft.com/office/drawing/2014/main" id="{00000000-0008-0000-0200-00004C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a:extLst>
            <a:ext uri="{FF2B5EF4-FFF2-40B4-BE49-F238E27FC236}">
              <a16:creationId xmlns:a16="http://schemas.microsoft.com/office/drawing/2014/main" id="{00000000-0008-0000-0200-00004E000000}"/>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38354</xdr:rowOff>
    </xdr:from>
    <xdr:to>
      <xdr:col>24</xdr:col>
      <xdr:colOff>114300</xdr:colOff>
      <xdr:row>58</xdr:row>
      <xdr:rowOff>139954</xdr:rowOff>
    </xdr:to>
    <xdr:sp macro="" textlink="">
      <xdr:nvSpPr>
        <xdr:cNvPr id="86" name="楕円 85">
          <a:extLst>
            <a:ext uri="{FF2B5EF4-FFF2-40B4-BE49-F238E27FC236}">
              <a16:creationId xmlns:a16="http://schemas.microsoft.com/office/drawing/2014/main" id="{00000000-0008-0000-0200-000056000000}"/>
            </a:ext>
          </a:extLst>
        </xdr:cNvPr>
        <xdr:cNvSpPr/>
      </xdr:nvSpPr>
      <xdr:spPr>
        <a:xfrm>
          <a:off x="45847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61231</xdr:rowOff>
    </xdr:from>
    <xdr:ext cx="405111" cy="259045"/>
    <xdr:sp macro="" textlink="">
      <xdr:nvSpPr>
        <xdr:cNvPr id="87" name="【体育館・プール】&#10;有形固定資産減価償却率該当値テキスト">
          <a:extLst>
            <a:ext uri="{FF2B5EF4-FFF2-40B4-BE49-F238E27FC236}">
              <a16:creationId xmlns:a16="http://schemas.microsoft.com/office/drawing/2014/main" id="{00000000-0008-0000-0200-000057000000}"/>
            </a:ext>
          </a:extLst>
        </xdr:cNvPr>
        <xdr:cNvSpPr txBox="1"/>
      </xdr:nvSpPr>
      <xdr:spPr>
        <a:xfrm>
          <a:off x="4673600" y="983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84074</xdr:rowOff>
    </xdr:from>
    <xdr:to>
      <xdr:col>20</xdr:col>
      <xdr:colOff>38100</xdr:colOff>
      <xdr:row>59</xdr:row>
      <xdr:rowOff>14224</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3746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89154</xdr:rowOff>
    </xdr:from>
    <xdr:to>
      <xdr:col>24</xdr:col>
      <xdr:colOff>63500</xdr:colOff>
      <xdr:row>58</xdr:row>
      <xdr:rowOff>134874</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flipV="1">
          <a:off x="3797300" y="100332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30751</xdr:rowOff>
    </xdr:from>
    <xdr:ext cx="405111" cy="259045"/>
    <xdr:sp macro="" textlink="">
      <xdr:nvSpPr>
        <xdr:cNvPr id="90" name="n_1mainValue【体育館・プール】&#10;有形固定資産減価償却率">
          <a:extLst>
            <a:ext uri="{FF2B5EF4-FFF2-40B4-BE49-F238E27FC236}">
              <a16:creationId xmlns:a16="http://schemas.microsoft.com/office/drawing/2014/main" id="{00000000-0008-0000-0200-00005A000000}"/>
            </a:ext>
          </a:extLst>
        </xdr:cNvPr>
        <xdr:cNvSpPr txBox="1"/>
      </xdr:nvSpPr>
      <xdr:spPr>
        <a:xfrm>
          <a:off x="3582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00000000-0008-0000-0200-00007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5" name="【体育館・プール】&#10;一人当たり面積最小値テキスト">
          <a:extLst>
            <a:ext uri="{FF2B5EF4-FFF2-40B4-BE49-F238E27FC236}">
              <a16:creationId xmlns:a16="http://schemas.microsoft.com/office/drawing/2014/main" id="{00000000-0008-0000-0200-000073000000}"/>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17" name="【体育館・プール】&#10;一人当たり面積最大値テキスト">
          <a:extLst>
            <a:ext uri="{FF2B5EF4-FFF2-40B4-BE49-F238E27FC236}">
              <a16:creationId xmlns:a16="http://schemas.microsoft.com/office/drawing/2014/main" id="{00000000-0008-0000-0200-000075000000}"/>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19" name="【体育館・プール】&#10;一人当たり面積平均値テキスト">
          <a:extLst>
            <a:ext uri="{FF2B5EF4-FFF2-40B4-BE49-F238E27FC236}">
              <a16:creationId xmlns:a16="http://schemas.microsoft.com/office/drawing/2014/main" id="{00000000-0008-0000-0200-000077000000}"/>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122" name="n_1aveValue【体育館・プール】&#10;一人当たり面積">
          <a:extLst>
            <a:ext uri="{FF2B5EF4-FFF2-40B4-BE49-F238E27FC236}">
              <a16:creationId xmlns:a16="http://schemas.microsoft.com/office/drawing/2014/main" id="{00000000-0008-0000-0200-00007A000000}"/>
            </a:ext>
          </a:extLst>
        </xdr:cNvPr>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4" name="n_2aveValue【体育館・プール】&#10;一人当たり面積">
          <a:extLst>
            <a:ext uri="{FF2B5EF4-FFF2-40B4-BE49-F238E27FC236}">
              <a16:creationId xmlns:a16="http://schemas.microsoft.com/office/drawing/2014/main" id="{00000000-0008-0000-0200-00007C000000}"/>
            </a:ext>
          </a:extLst>
        </xdr:cNvPr>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159512</xdr:rowOff>
    </xdr:from>
    <xdr:to>
      <xdr:col>55</xdr:col>
      <xdr:colOff>50800</xdr:colOff>
      <xdr:row>60</xdr:row>
      <xdr:rowOff>89662</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10939</xdr:rowOff>
    </xdr:from>
    <xdr:ext cx="469744" cy="259045"/>
    <xdr:sp macro="" textlink="">
      <xdr:nvSpPr>
        <xdr:cNvPr id="131" name="【体育館・プール】&#10;一人当たり面積該当値テキスト">
          <a:extLst>
            <a:ext uri="{FF2B5EF4-FFF2-40B4-BE49-F238E27FC236}">
              <a16:creationId xmlns:a16="http://schemas.microsoft.com/office/drawing/2014/main" id="{00000000-0008-0000-0200-000083000000}"/>
            </a:ext>
          </a:extLst>
        </xdr:cNvPr>
        <xdr:cNvSpPr txBox="1"/>
      </xdr:nvSpPr>
      <xdr:spPr>
        <a:xfrm>
          <a:off x="10515600" y="1012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5588</xdr:rowOff>
    </xdr:from>
    <xdr:to>
      <xdr:col>50</xdr:col>
      <xdr:colOff>165100</xdr:colOff>
      <xdr:row>60</xdr:row>
      <xdr:rowOff>107188</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102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38862</xdr:rowOff>
    </xdr:from>
    <xdr:to>
      <xdr:col>55</xdr:col>
      <xdr:colOff>0</xdr:colOff>
      <xdr:row>60</xdr:row>
      <xdr:rowOff>56388</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9639300" y="1032586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123715</xdr:rowOff>
    </xdr:from>
    <xdr:ext cx="469744" cy="259045"/>
    <xdr:sp macro="" textlink="">
      <xdr:nvSpPr>
        <xdr:cNvPr id="134" name="n_1mainValue【体育館・プール】&#10;一人当たり面積">
          <a:extLst>
            <a:ext uri="{FF2B5EF4-FFF2-40B4-BE49-F238E27FC236}">
              <a16:creationId xmlns:a16="http://schemas.microsoft.com/office/drawing/2014/main" id="{00000000-0008-0000-0200-000086000000}"/>
            </a:ext>
          </a:extLst>
        </xdr:cNvPr>
        <xdr:cNvSpPr txBox="1"/>
      </xdr:nvSpPr>
      <xdr:spPr>
        <a:xfrm>
          <a:off x="9391727" y="100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a:extLst>
            <a:ext uri="{FF2B5EF4-FFF2-40B4-BE49-F238E27FC236}">
              <a16:creationId xmlns:a16="http://schemas.microsoft.com/office/drawing/2014/main" id="{00000000-0008-0000-0200-00009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58" name="【福祉施設】&#10;有形固定資産減価償却率最小値テキスト">
          <a:extLst>
            <a:ext uri="{FF2B5EF4-FFF2-40B4-BE49-F238E27FC236}">
              <a16:creationId xmlns:a16="http://schemas.microsoft.com/office/drawing/2014/main" id="{00000000-0008-0000-0200-00009E000000}"/>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0" name="【福祉施設】&#10;有形固定資産減価償却率最大値テキスト">
          <a:extLst>
            <a:ext uri="{FF2B5EF4-FFF2-40B4-BE49-F238E27FC236}">
              <a16:creationId xmlns:a16="http://schemas.microsoft.com/office/drawing/2014/main" id="{00000000-0008-0000-0200-0000A0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162" name="【福祉施設】&#10;有形固定資産減価償却率平均値テキスト">
          <a:extLst>
            <a:ext uri="{FF2B5EF4-FFF2-40B4-BE49-F238E27FC236}">
              <a16:creationId xmlns:a16="http://schemas.microsoft.com/office/drawing/2014/main" id="{00000000-0008-0000-0200-0000A2000000}"/>
            </a:ext>
          </a:extLst>
        </xdr:cNvPr>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65" name="n_1aveValue【福祉施設】&#10;有形固定資産減価償却率">
          <a:extLst>
            <a:ext uri="{FF2B5EF4-FFF2-40B4-BE49-F238E27FC236}">
              <a16:creationId xmlns:a16="http://schemas.microsoft.com/office/drawing/2014/main" id="{00000000-0008-0000-0200-0000A5000000}"/>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167" name="n_2aveValue【福祉施設】&#10;有形固定資産減価償却率">
          <a:extLst>
            <a:ext uri="{FF2B5EF4-FFF2-40B4-BE49-F238E27FC236}">
              <a16:creationId xmlns:a16="http://schemas.microsoft.com/office/drawing/2014/main" id="{00000000-0008-0000-0200-0000A7000000}"/>
            </a:ext>
          </a:extLst>
        </xdr:cNvPr>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174" name="【福祉施設】&#10;有形固定資産減価償却率該当値テキスト">
          <a:extLst>
            <a:ext uri="{FF2B5EF4-FFF2-40B4-BE49-F238E27FC236}">
              <a16:creationId xmlns:a16="http://schemas.microsoft.com/office/drawing/2014/main" id="{00000000-0008-0000-0200-0000AE000000}"/>
            </a:ext>
          </a:extLst>
        </xdr:cNvPr>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49022</xdr:rowOff>
    </xdr:from>
    <xdr:to>
      <xdr:col>20</xdr:col>
      <xdr:colOff>38100</xdr:colOff>
      <xdr:row>84</xdr:row>
      <xdr:rowOff>150622</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3746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99822</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3797300" y="144513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141749</xdr:rowOff>
    </xdr:from>
    <xdr:ext cx="405111" cy="259045"/>
    <xdr:sp macro="" textlink="">
      <xdr:nvSpPr>
        <xdr:cNvPr id="177" name="n_1mainValue【福祉施設】&#10;有形固定資産減価償却率">
          <a:extLst>
            <a:ext uri="{FF2B5EF4-FFF2-40B4-BE49-F238E27FC236}">
              <a16:creationId xmlns:a16="http://schemas.microsoft.com/office/drawing/2014/main" id="{00000000-0008-0000-0200-0000B1000000}"/>
            </a:ext>
          </a:extLst>
        </xdr:cNvPr>
        <xdr:cNvSpPr txBox="1"/>
      </xdr:nvSpPr>
      <xdr:spPr>
        <a:xfrm>
          <a:off x="3582044" y="145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a:extLst>
            <a:ext uri="{FF2B5EF4-FFF2-40B4-BE49-F238E27FC236}">
              <a16:creationId xmlns:a16="http://schemas.microsoft.com/office/drawing/2014/main" id="{00000000-0008-0000-0200-0000C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04" name="【福祉施設】&#10;一人当たり面積最小値テキスト">
          <a:extLst>
            <a:ext uri="{FF2B5EF4-FFF2-40B4-BE49-F238E27FC236}">
              <a16:creationId xmlns:a16="http://schemas.microsoft.com/office/drawing/2014/main" id="{00000000-0008-0000-0200-0000CC000000}"/>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06" name="【福祉施設】&#10;一人当たり面積最大値テキスト">
          <a:extLst>
            <a:ext uri="{FF2B5EF4-FFF2-40B4-BE49-F238E27FC236}">
              <a16:creationId xmlns:a16="http://schemas.microsoft.com/office/drawing/2014/main" id="{00000000-0008-0000-0200-0000CE000000}"/>
            </a:ext>
          </a:extLst>
        </xdr:cNvPr>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08" name="【福祉施設】&#10;一人当たり面積平均値テキスト">
          <a:extLst>
            <a:ext uri="{FF2B5EF4-FFF2-40B4-BE49-F238E27FC236}">
              <a16:creationId xmlns:a16="http://schemas.microsoft.com/office/drawing/2014/main" id="{00000000-0008-0000-0200-0000D0000000}"/>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11" name="n_1aveValue【福祉施設】&#10;一人当たり面積">
          <a:extLst>
            <a:ext uri="{FF2B5EF4-FFF2-40B4-BE49-F238E27FC236}">
              <a16:creationId xmlns:a16="http://schemas.microsoft.com/office/drawing/2014/main" id="{00000000-0008-0000-0200-0000D3000000}"/>
            </a:ext>
          </a:extLst>
        </xdr:cNvPr>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13" name="n_2aveValue【福祉施設】&#10;一人当たり面積">
          <a:extLst>
            <a:ext uri="{FF2B5EF4-FFF2-40B4-BE49-F238E27FC236}">
              <a16:creationId xmlns:a16="http://schemas.microsoft.com/office/drawing/2014/main" id="{00000000-0008-0000-0200-0000D5000000}"/>
            </a:ext>
          </a:extLst>
        </xdr:cNvPr>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155484</xdr:rowOff>
    </xdr:from>
    <xdr:to>
      <xdr:col>55</xdr:col>
      <xdr:colOff>50800</xdr:colOff>
      <xdr:row>85</xdr:row>
      <xdr:rowOff>85634</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10426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133911</xdr:rowOff>
    </xdr:from>
    <xdr:ext cx="469744" cy="259045"/>
    <xdr:sp macro="" textlink="">
      <xdr:nvSpPr>
        <xdr:cNvPr id="220" name="【福祉施設】&#10;一人当たり面積該当値テキスト">
          <a:extLst>
            <a:ext uri="{FF2B5EF4-FFF2-40B4-BE49-F238E27FC236}">
              <a16:creationId xmlns:a16="http://schemas.microsoft.com/office/drawing/2014/main" id="{00000000-0008-0000-0200-0000DC000000}"/>
            </a:ext>
          </a:extLst>
        </xdr:cNvPr>
        <xdr:cNvSpPr txBox="1"/>
      </xdr:nvSpPr>
      <xdr:spPr>
        <a:xfrm>
          <a:off x="10515600" y="1453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34834</xdr:rowOff>
    </xdr:from>
    <xdr:to>
      <xdr:col>55</xdr:col>
      <xdr:colOff>0</xdr:colOff>
      <xdr:row>85</xdr:row>
      <xdr:rowOff>42999</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9639300" y="1460808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84926</xdr:rowOff>
    </xdr:from>
    <xdr:ext cx="469744" cy="259045"/>
    <xdr:sp macro="" textlink="">
      <xdr:nvSpPr>
        <xdr:cNvPr id="223" name="n_1mainValue【福祉施設】&#10;一人当たり面積">
          <a:extLst>
            <a:ext uri="{FF2B5EF4-FFF2-40B4-BE49-F238E27FC236}">
              <a16:creationId xmlns:a16="http://schemas.microsoft.com/office/drawing/2014/main" id="{00000000-0008-0000-0200-0000DF000000}"/>
            </a:ext>
          </a:extLst>
        </xdr:cNvPr>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id="{00000000-0008-0000-0200-0000F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47" name="【市民会館】&#10;有形固定資産減価償却率最小値テキスト">
          <a:extLst>
            <a:ext uri="{FF2B5EF4-FFF2-40B4-BE49-F238E27FC236}">
              <a16:creationId xmlns:a16="http://schemas.microsoft.com/office/drawing/2014/main" id="{00000000-0008-0000-0200-0000F7000000}"/>
            </a:ext>
          </a:extLst>
        </xdr:cNvPr>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49" name="【市民会館】&#10;有形固定資産減価償却率最大値テキスト">
          <a:extLst>
            <a:ext uri="{FF2B5EF4-FFF2-40B4-BE49-F238E27FC236}">
              <a16:creationId xmlns:a16="http://schemas.microsoft.com/office/drawing/2014/main" id="{00000000-0008-0000-0200-0000F900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251" name="【市民会館】&#10;有形固定資産減価償却率平均値テキスト">
          <a:extLst>
            <a:ext uri="{FF2B5EF4-FFF2-40B4-BE49-F238E27FC236}">
              <a16:creationId xmlns:a16="http://schemas.microsoft.com/office/drawing/2014/main" id="{00000000-0008-0000-0200-0000FB000000}"/>
            </a:ext>
          </a:extLst>
        </xdr:cNvPr>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111269</xdr:rowOff>
    </xdr:from>
    <xdr:ext cx="405111" cy="259045"/>
    <xdr:sp macro="" textlink="">
      <xdr:nvSpPr>
        <xdr:cNvPr id="254" name="n_1aveValue【市民会館】&#10;有形固定資産減価償却率">
          <a:extLst>
            <a:ext uri="{FF2B5EF4-FFF2-40B4-BE49-F238E27FC236}">
              <a16:creationId xmlns:a16="http://schemas.microsoft.com/office/drawing/2014/main" id="{00000000-0008-0000-0200-0000FE000000}"/>
            </a:ext>
          </a:extLst>
        </xdr:cNvPr>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256" name="n_2aveValue【市民会館】&#10;有形固定資産減価償却率">
          <a:extLst>
            <a:ext uri="{FF2B5EF4-FFF2-40B4-BE49-F238E27FC236}">
              <a16:creationId xmlns:a16="http://schemas.microsoft.com/office/drawing/2014/main" id="{00000000-0008-0000-0200-000000010000}"/>
            </a:ext>
          </a:extLst>
        </xdr:cNvPr>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41402</xdr:rowOff>
    </xdr:from>
    <xdr:to>
      <xdr:col>24</xdr:col>
      <xdr:colOff>114300</xdr:colOff>
      <xdr:row>102</xdr:row>
      <xdr:rowOff>143002</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4584700" y="175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64279</xdr:rowOff>
    </xdr:from>
    <xdr:ext cx="405111" cy="259045"/>
    <xdr:sp macro="" textlink="">
      <xdr:nvSpPr>
        <xdr:cNvPr id="263" name="【市民会館】&#10;有形固定資産減価償却率該当値テキスト">
          <a:extLst>
            <a:ext uri="{FF2B5EF4-FFF2-40B4-BE49-F238E27FC236}">
              <a16:creationId xmlns:a16="http://schemas.microsoft.com/office/drawing/2014/main" id="{00000000-0008-0000-0200-000007010000}"/>
            </a:ext>
          </a:extLst>
        </xdr:cNvPr>
        <xdr:cNvSpPr txBox="1"/>
      </xdr:nvSpPr>
      <xdr:spPr>
        <a:xfrm>
          <a:off x="4673600" y="1738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75692</xdr:rowOff>
    </xdr:from>
    <xdr:to>
      <xdr:col>20</xdr:col>
      <xdr:colOff>38100</xdr:colOff>
      <xdr:row>103</xdr:row>
      <xdr:rowOff>5842</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3746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92202</xdr:rowOff>
    </xdr:from>
    <xdr:to>
      <xdr:col>24</xdr:col>
      <xdr:colOff>63500</xdr:colOff>
      <xdr:row>102</xdr:row>
      <xdr:rowOff>126492</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3797300" y="175801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22369</xdr:rowOff>
    </xdr:from>
    <xdr:ext cx="405111" cy="259045"/>
    <xdr:sp macro="" textlink="">
      <xdr:nvSpPr>
        <xdr:cNvPr id="266" name="n_1mainValue【市民会館】&#10;有形固定資産減価償却率">
          <a:extLst>
            <a:ext uri="{FF2B5EF4-FFF2-40B4-BE49-F238E27FC236}">
              <a16:creationId xmlns:a16="http://schemas.microsoft.com/office/drawing/2014/main" id="{00000000-0008-0000-0200-00000A010000}"/>
            </a:ext>
          </a:extLst>
        </xdr:cNvPr>
        <xdr:cNvSpPr txBox="1"/>
      </xdr:nvSpPr>
      <xdr:spPr>
        <a:xfrm>
          <a:off x="3582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a:extLst>
            <a:ext uri="{FF2B5EF4-FFF2-40B4-BE49-F238E27FC236}">
              <a16:creationId xmlns:a16="http://schemas.microsoft.com/office/drawing/2014/main" id="{00000000-0008-0000-0200-00002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93" name="【市民会館】&#10;一人当たり面積最小値テキスト">
          <a:extLst>
            <a:ext uri="{FF2B5EF4-FFF2-40B4-BE49-F238E27FC236}">
              <a16:creationId xmlns:a16="http://schemas.microsoft.com/office/drawing/2014/main" id="{00000000-0008-0000-0200-000025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295" name="【市民会館】&#10;一人当たり面積最大値テキスト">
          <a:extLst>
            <a:ext uri="{FF2B5EF4-FFF2-40B4-BE49-F238E27FC236}">
              <a16:creationId xmlns:a16="http://schemas.microsoft.com/office/drawing/2014/main" id="{00000000-0008-0000-0200-000027010000}"/>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297" name="【市民会館】&#10;一人当たり面積平均値テキスト">
          <a:extLst>
            <a:ext uri="{FF2B5EF4-FFF2-40B4-BE49-F238E27FC236}">
              <a16:creationId xmlns:a16="http://schemas.microsoft.com/office/drawing/2014/main" id="{00000000-0008-0000-0200-000029010000}"/>
            </a:ext>
          </a:extLst>
        </xdr:cNvPr>
        <xdr:cNvSpPr txBox="1"/>
      </xdr:nvSpPr>
      <xdr:spPr>
        <a:xfrm>
          <a:off x="10515600" y="1776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300" name="n_1aveValue【市民会館】&#10;一人当たり面積">
          <a:extLst>
            <a:ext uri="{FF2B5EF4-FFF2-40B4-BE49-F238E27FC236}">
              <a16:creationId xmlns:a16="http://schemas.microsoft.com/office/drawing/2014/main" id="{00000000-0008-0000-0200-00002C010000}"/>
            </a:ext>
          </a:extLst>
        </xdr:cNvPr>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302" name="n_2aveValue【市民会館】&#10;一人当たり面積">
          <a:extLst>
            <a:ext uri="{FF2B5EF4-FFF2-40B4-BE49-F238E27FC236}">
              <a16:creationId xmlns:a16="http://schemas.microsoft.com/office/drawing/2014/main" id="{00000000-0008-0000-0200-00002E010000}"/>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907</xdr:rowOff>
    </xdr:from>
    <xdr:to>
      <xdr:col>55</xdr:col>
      <xdr:colOff>50800</xdr:colOff>
      <xdr:row>105</xdr:row>
      <xdr:rowOff>102507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426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150784</xdr:rowOff>
    </xdr:from>
    <xdr:ext cx="469744" cy="259045"/>
    <xdr:sp macro="" textlink="">
      <xdr:nvSpPr>
        <xdr:cNvPr id="309" name="【市民会館】&#10;一人当たり面積該当値テキスト">
          <a:extLst>
            <a:ext uri="{FF2B5EF4-FFF2-40B4-BE49-F238E27FC236}">
              <a16:creationId xmlns:a16="http://schemas.microsoft.com/office/drawing/2014/main" id="{00000000-0008-0000-0200-000035010000}"/>
            </a:ext>
          </a:extLst>
        </xdr:cNvPr>
        <xdr:cNvSpPr txBox="1"/>
      </xdr:nvSpPr>
      <xdr:spPr>
        <a:xfrm>
          <a:off x="10515600"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17236</xdr:rowOff>
    </xdr:from>
    <xdr:to>
      <xdr:col>50</xdr:col>
      <xdr:colOff>165100</xdr:colOff>
      <xdr:row>105</xdr:row>
      <xdr:rowOff>118836</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958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51707</xdr:rowOff>
    </xdr:from>
    <xdr:to>
      <xdr:col>55</xdr:col>
      <xdr:colOff>0</xdr:colOff>
      <xdr:row>105</xdr:row>
      <xdr:rowOff>68036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9639300" y="180539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109963</xdr:rowOff>
    </xdr:from>
    <xdr:ext cx="469744" cy="259045"/>
    <xdr:sp macro="" textlink="">
      <xdr:nvSpPr>
        <xdr:cNvPr id="312" name="n_1mainValue【市民会館】&#10;一人当たり面積">
          <a:extLst>
            <a:ext uri="{FF2B5EF4-FFF2-40B4-BE49-F238E27FC236}">
              <a16:creationId xmlns:a16="http://schemas.microsoft.com/office/drawing/2014/main" id="{00000000-0008-0000-0200-000038010000}"/>
            </a:ext>
          </a:extLst>
        </xdr:cNvPr>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a:extLst>
            <a:ext uri="{FF2B5EF4-FFF2-40B4-BE49-F238E27FC236}">
              <a16:creationId xmlns:a16="http://schemas.microsoft.com/office/drawing/2014/main" id="{00000000-0008-0000-0200-00005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125186</xdr:rowOff>
    </xdr:from>
    <xdr:to>
      <xdr:col>85</xdr:col>
      <xdr:colOff>126364</xdr:colOff>
      <xdr:row>40</xdr:row>
      <xdr:rowOff>59872</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6318864" y="5783036"/>
          <a:ext cx="0" cy="113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63699</xdr:rowOff>
    </xdr:from>
    <xdr:ext cx="405111" cy="259045"/>
    <xdr:sp macro="" textlink="">
      <xdr:nvSpPr>
        <xdr:cNvPr id="339" name="【一般廃棄物処理施設】&#10;有形固定資産減価償却率最小値テキスト">
          <a:extLst>
            <a:ext uri="{FF2B5EF4-FFF2-40B4-BE49-F238E27FC236}">
              <a16:creationId xmlns:a16="http://schemas.microsoft.com/office/drawing/2014/main" id="{00000000-0008-0000-0200-000053010000}"/>
            </a:ext>
          </a:extLst>
        </xdr:cNvPr>
        <xdr:cNvSpPr txBox="1"/>
      </xdr:nvSpPr>
      <xdr:spPr>
        <a:xfrm>
          <a:off x="16357600" y="69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59872</xdr:rowOff>
    </xdr:from>
    <xdr:to>
      <xdr:col>86</xdr:col>
      <xdr:colOff>25400</xdr:colOff>
      <xdr:row>40</xdr:row>
      <xdr:rowOff>59872</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6230600" y="6917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71863</xdr:rowOff>
    </xdr:from>
    <xdr:ext cx="405111" cy="259045"/>
    <xdr:sp macro="" textlink="">
      <xdr:nvSpPr>
        <xdr:cNvPr id="341" name="【一般廃棄物処理施設】&#10;有形固定資産減価償却率最大値テキスト">
          <a:extLst>
            <a:ext uri="{FF2B5EF4-FFF2-40B4-BE49-F238E27FC236}">
              <a16:creationId xmlns:a16="http://schemas.microsoft.com/office/drawing/2014/main" id="{00000000-0008-0000-0200-000055010000}"/>
            </a:ext>
          </a:extLst>
        </xdr:cNvPr>
        <xdr:cNvSpPr txBox="1"/>
      </xdr:nvSpPr>
      <xdr:spPr>
        <a:xfrm>
          <a:off x="16357600" y="5558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125186</xdr:rowOff>
    </xdr:from>
    <xdr:to>
      <xdr:col>86</xdr:col>
      <xdr:colOff>25400</xdr:colOff>
      <xdr:row>33</xdr:row>
      <xdr:rowOff>125186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6230600" y="578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41746</xdr:rowOff>
    </xdr:from>
    <xdr:ext cx="405111" cy="259045"/>
    <xdr:sp macro="" textlink="">
      <xdr:nvSpPr>
        <xdr:cNvPr id="343" name="【一般廃棄物処理施設】&#10;有形固定資産減価償却率平均値テキスト">
          <a:extLst>
            <a:ext uri="{FF2B5EF4-FFF2-40B4-BE49-F238E27FC236}">
              <a16:creationId xmlns:a16="http://schemas.microsoft.com/office/drawing/2014/main" id="{00000000-0008-0000-0200-000057010000}"/>
            </a:ext>
          </a:extLst>
        </xdr:cNvPr>
        <xdr:cNvSpPr txBox="1"/>
      </xdr:nvSpPr>
      <xdr:spPr>
        <a:xfrm>
          <a:off x="16357600" y="604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6268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xdr:rowOff>
    </xdr:from>
    <xdr:to>
      <xdr:col>81</xdr:col>
      <xdr:colOff>101600</xdr:colOff>
      <xdr:row>36</xdr:row>
      <xdr:rowOff>102507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5430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119034</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52660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151130</xdr:rowOff>
    </xdr:from>
    <xdr:to>
      <xdr:col>76</xdr:col>
      <xdr:colOff>165100</xdr:colOff>
      <xdr:row>37</xdr:row>
      <xdr:rowOff>81280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97807</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160927</xdr:rowOff>
    </xdr:from>
    <xdr:to>
      <xdr:col>85</xdr:col>
      <xdr:colOff>177800</xdr:colOff>
      <xdr:row>39</xdr:row>
      <xdr:rowOff>91077</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6268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139354</xdr:rowOff>
    </xdr:from>
    <xdr:ext cx="405111" cy="259045"/>
    <xdr:sp macro="" textlink="">
      <xdr:nvSpPr>
        <xdr:cNvPr id="355" name="【一般廃棄物処理施設】&#10;有形固定資産減価償却率該当値テキスト">
          <a:extLst>
            <a:ext uri="{FF2B5EF4-FFF2-40B4-BE49-F238E27FC236}">
              <a16:creationId xmlns:a16="http://schemas.microsoft.com/office/drawing/2014/main" id="{00000000-0008-0000-0200-000063010000}"/>
            </a:ext>
          </a:extLst>
        </xdr:cNvPr>
        <xdr:cNvSpPr txBox="1"/>
      </xdr:nvSpPr>
      <xdr:spPr>
        <a:xfrm>
          <a:off x="16357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40277</xdr:rowOff>
    </xdr:from>
    <xdr:to>
      <xdr:col>85</xdr:col>
      <xdr:colOff>127000</xdr:colOff>
      <xdr:row>41</xdr:row>
      <xdr:rowOff>33746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5481300" y="6726827"/>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75673</xdr:rowOff>
    </xdr:from>
    <xdr:ext cx="405111" cy="259045"/>
    <xdr:sp macro="" textlink="">
      <xdr:nvSpPr>
        <xdr:cNvPr id="358" name="n_1mainValue【一般廃棄物処理施設】&#10;有形固定資産減価償却率">
          <a:extLst>
            <a:ext uri="{FF2B5EF4-FFF2-40B4-BE49-F238E27FC236}">
              <a16:creationId xmlns:a16="http://schemas.microsoft.com/office/drawing/2014/main" id="{00000000-0008-0000-0200-000066010000}"/>
            </a:ext>
          </a:extLst>
        </xdr:cNvPr>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00000000-0008-0000-0200-00007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81" name="【一般廃棄物処理施設】&#10;一人当たり有形固定資産（償却資産）額最小値テキスト">
          <a:extLst>
            <a:ext uri="{FF2B5EF4-FFF2-40B4-BE49-F238E27FC236}">
              <a16:creationId xmlns:a16="http://schemas.microsoft.com/office/drawing/2014/main" id="{00000000-0008-0000-0200-00007D010000}"/>
            </a:ext>
          </a:extLst>
        </xdr:cNvPr>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id="{00000000-0008-0000-0200-00007F010000}"/>
            </a:ext>
          </a:extLst>
        </xdr:cNvPr>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id="{00000000-0008-0000-0200-000081010000}"/>
            </a:ext>
          </a:extLst>
        </xdr:cNvPr>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388" name="n_1aveValue【一般廃棄物処理施設】&#10;一人当たり有形固定資産（償却資産）額">
          <a:extLst>
            <a:ext uri="{FF2B5EF4-FFF2-40B4-BE49-F238E27FC236}">
              <a16:creationId xmlns:a16="http://schemas.microsoft.com/office/drawing/2014/main" id="{00000000-0008-0000-0200-000084010000}"/>
            </a:ext>
          </a:extLst>
        </xdr:cNvPr>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390" name="n_2aveValue【一般廃棄物処理施設】&#10;一人当たり有形固定資産（償却資産）額">
          <a:extLst>
            <a:ext uri="{FF2B5EF4-FFF2-40B4-BE49-F238E27FC236}">
              <a16:creationId xmlns:a16="http://schemas.microsoft.com/office/drawing/2014/main" id="{00000000-0008-0000-0200-000086010000}"/>
            </a:ext>
          </a:extLst>
        </xdr:cNvPr>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125595</xdr:rowOff>
    </xdr:from>
    <xdr:to>
      <xdr:col>116</xdr:col>
      <xdr:colOff>114300</xdr:colOff>
      <xdr:row>38</xdr:row>
      <xdr:rowOff>55745</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2110700" y="6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148472</xdr:rowOff>
    </xdr:from>
    <xdr:ext cx="599010" cy="259045"/>
    <xdr:sp macro="" textlink="">
      <xdr:nvSpPr>
        <xdr:cNvPr id="397" name="【一般廃棄物処理施設】&#10;一人当たり有形固定資産（償却資産）額該当値テキスト">
          <a:extLst>
            <a:ext uri="{FF2B5EF4-FFF2-40B4-BE49-F238E27FC236}">
              <a16:creationId xmlns:a16="http://schemas.microsoft.com/office/drawing/2014/main" id="{00000000-0008-0000-0200-00008D010000}"/>
            </a:ext>
          </a:extLst>
        </xdr:cNvPr>
        <xdr:cNvSpPr txBox="1"/>
      </xdr:nvSpPr>
      <xdr:spPr>
        <a:xfrm>
          <a:off x="22199600" y="63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156218</xdr:rowOff>
    </xdr:from>
    <xdr:to>
      <xdr:col>112</xdr:col>
      <xdr:colOff>38100</xdr:colOff>
      <xdr:row>41</xdr:row>
      <xdr:rowOff>86368</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1272500" y="70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4945</xdr:rowOff>
    </xdr:from>
    <xdr:to>
      <xdr:col>116</xdr:col>
      <xdr:colOff>63500</xdr:colOff>
      <xdr:row>41</xdr:row>
      <xdr:rowOff>35568</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21323300" y="6520045"/>
          <a:ext cx="838200" cy="5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77495</xdr:rowOff>
    </xdr:from>
    <xdr:ext cx="534377" cy="259045"/>
    <xdr:sp macro="" textlink="">
      <xdr:nvSpPr>
        <xdr:cNvPr id="400" name="n_1main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21043411" y="71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id="{00000000-0008-0000-0200-0000A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24" name="【保健センター・保健所】&#10;有形固定資産減価償却率最小値テキスト">
          <a:extLst>
            <a:ext uri="{FF2B5EF4-FFF2-40B4-BE49-F238E27FC236}">
              <a16:creationId xmlns:a16="http://schemas.microsoft.com/office/drawing/2014/main" id="{00000000-0008-0000-0200-0000A8010000}"/>
            </a:ext>
          </a:extLst>
        </xdr:cNvPr>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26" name="【保健センター・保健所】&#10;有形固定資産減価償却率最大値テキスト">
          <a:extLst>
            <a:ext uri="{FF2B5EF4-FFF2-40B4-BE49-F238E27FC236}">
              <a16:creationId xmlns:a16="http://schemas.microsoft.com/office/drawing/2014/main" id="{00000000-0008-0000-0200-0000AA010000}"/>
            </a:ext>
          </a:extLst>
        </xdr:cNvPr>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id="{00000000-0008-0000-0200-0000AC010000}"/>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31" name="n_1aveValue【保健センター・保健所】&#10;有形固定資産減価償却率">
          <a:extLst>
            <a:ext uri="{FF2B5EF4-FFF2-40B4-BE49-F238E27FC236}">
              <a16:creationId xmlns:a16="http://schemas.microsoft.com/office/drawing/2014/main" id="{00000000-0008-0000-0200-0000AF010000}"/>
            </a:ext>
          </a:extLst>
        </xdr:cNvPr>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433" name="n_2aveValue【保健センター・保健所】&#10;有形固定資産減価償却率">
          <a:extLst>
            <a:ext uri="{FF2B5EF4-FFF2-40B4-BE49-F238E27FC236}">
              <a16:creationId xmlns:a16="http://schemas.microsoft.com/office/drawing/2014/main" id="{00000000-0008-0000-0200-0000B1010000}"/>
            </a:ext>
          </a:extLst>
        </xdr:cNvPr>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84074</xdr:rowOff>
    </xdr:from>
    <xdr:to>
      <xdr:col>85</xdr:col>
      <xdr:colOff>177800</xdr:colOff>
      <xdr:row>63</xdr:row>
      <xdr:rowOff>14224</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62687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106951</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id="{00000000-0008-0000-0200-0000B8010000}"/>
            </a:ext>
          </a:extLst>
        </xdr:cNvPr>
        <xdr:cNvSpPr txBox="1"/>
      </xdr:nvSpPr>
      <xdr:spPr>
        <a:xfrm>
          <a:off x="16357600" y="10565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138938</xdr:rowOff>
    </xdr:from>
    <xdr:to>
      <xdr:col>81</xdr:col>
      <xdr:colOff>101600</xdr:colOff>
      <xdr:row>63</xdr:row>
      <xdr:rowOff>69088</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5430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134874</xdr:rowOff>
    </xdr:from>
    <xdr:to>
      <xdr:col>85</xdr:col>
      <xdr:colOff>127000</xdr:colOff>
      <xdr:row>63</xdr:row>
      <xdr:rowOff>18288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5481300" y="1076477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85615</xdr:rowOff>
    </xdr:from>
    <xdr:ext cx="405111" cy="259045"/>
    <xdr:sp macro="" textlink="">
      <xdr:nvSpPr>
        <xdr:cNvPr id="443" name="n_1main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5266044" y="10544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0000000-0008-0000-0200-0000D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00000000-0008-0000-0200-0000D2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0000000-0008-0000-0200-0000D401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00000000-0008-0000-0200-0000D6010000}"/>
            </a:ext>
          </a:extLst>
        </xdr:cNvPr>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73" name="n_1aveValue【保健センター・保健所】&#10;一人当たり面積">
          <a:extLst>
            <a:ext uri="{FF2B5EF4-FFF2-40B4-BE49-F238E27FC236}">
              <a16:creationId xmlns:a16="http://schemas.microsoft.com/office/drawing/2014/main" id="{00000000-0008-0000-0200-0000D9010000}"/>
            </a:ext>
          </a:extLst>
        </xdr:cNvPr>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475" name="n_2aveValue【保健センター・保健所】&#10;一人当たり面積">
          <a:extLst>
            <a:ext uri="{FF2B5EF4-FFF2-40B4-BE49-F238E27FC236}">
              <a16:creationId xmlns:a16="http://schemas.microsoft.com/office/drawing/2014/main" id="{00000000-0008-0000-0200-0000DB010000}"/>
            </a:ext>
          </a:extLst>
        </xdr:cNvPr>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00000000-0008-0000-0200-0000E2010000}"/>
            </a:ext>
          </a:extLst>
        </xdr:cNvPr>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24638</xdr:rowOff>
    </xdr:from>
    <xdr:to>
      <xdr:col>112</xdr:col>
      <xdr:colOff>38100</xdr:colOff>
      <xdr:row>62</xdr:row>
      <xdr:rowOff>126238</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21272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75438</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1323300" y="106984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117365</xdr:rowOff>
    </xdr:from>
    <xdr:ext cx="469744" cy="259045"/>
    <xdr:sp macro="" textlink="">
      <xdr:nvSpPr>
        <xdr:cNvPr id="485" name="n_1mainValue【保健センター・保健所】&#10;一人当たり面積">
          <a:extLst>
            <a:ext uri="{FF2B5EF4-FFF2-40B4-BE49-F238E27FC236}">
              <a16:creationId xmlns:a16="http://schemas.microsoft.com/office/drawing/2014/main" id="{00000000-0008-0000-0200-0000E5010000}"/>
            </a:ext>
          </a:extLst>
        </xdr:cNvPr>
        <xdr:cNvSpPr txBox="1"/>
      </xdr:nvSpPr>
      <xdr:spPr>
        <a:xfrm>
          <a:off x="210757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a:extLst>
            <a:ext uri="{FF2B5EF4-FFF2-40B4-BE49-F238E27FC236}">
              <a16:creationId xmlns:a16="http://schemas.microsoft.com/office/drawing/2014/main" id="{00000000-0008-0000-0200-0000F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11" name="【消防施設】&#10;有形固定資産減価償却率最小値テキスト">
          <a:extLst>
            <a:ext uri="{FF2B5EF4-FFF2-40B4-BE49-F238E27FC236}">
              <a16:creationId xmlns:a16="http://schemas.microsoft.com/office/drawing/2014/main" id="{00000000-0008-0000-0200-0000FF01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3" name="【消防施設】&#10;有形固定資産減価償却率最大値テキスト">
          <a:extLst>
            <a:ext uri="{FF2B5EF4-FFF2-40B4-BE49-F238E27FC236}">
              <a16:creationId xmlns:a16="http://schemas.microsoft.com/office/drawing/2014/main" id="{00000000-0008-0000-0200-000001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15" name="【消防施設】&#10;有形固定資産減価償却率平均値テキスト">
          <a:extLst>
            <a:ext uri="{FF2B5EF4-FFF2-40B4-BE49-F238E27FC236}">
              <a16:creationId xmlns:a16="http://schemas.microsoft.com/office/drawing/2014/main" id="{00000000-0008-0000-0200-00000302000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518" name="n_1aveValue【消防施設】&#10;有形固定資産減価償却率">
          <a:extLst>
            <a:ext uri="{FF2B5EF4-FFF2-40B4-BE49-F238E27FC236}">
              <a16:creationId xmlns:a16="http://schemas.microsoft.com/office/drawing/2014/main" id="{00000000-0008-0000-0200-000006020000}"/>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520" name="n_2aveValue【消防施設】&#10;有形固定資産減価償却率">
          <a:extLst>
            <a:ext uri="{FF2B5EF4-FFF2-40B4-BE49-F238E27FC236}">
              <a16:creationId xmlns:a16="http://schemas.microsoft.com/office/drawing/2014/main" id="{00000000-0008-0000-0200-000008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527" name="【消防施設】&#10;有形固定資産減価償却率該当値テキスト">
          <a:extLst>
            <a:ext uri="{FF2B5EF4-FFF2-40B4-BE49-F238E27FC236}">
              <a16:creationId xmlns:a16="http://schemas.microsoft.com/office/drawing/2014/main" id="{00000000-0008-0000-0200-00000F020000}"/>
            </a:ext>
          </a:extLst>
        </xdr:cNvPr>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156845</xdr:rowOff>
    </xdr:from>
    <xdr:to>
      <xdr:col>81</xdr:col>
      <xdr:colOff>101600</xdr:colOff>
      <xdr:row>85</xdr:row>
      <xdr:rowOff>86995</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5430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36195</xdr:rowOff>
    </xdr:from>
    <xdr:to>
      <xdr:col>85</xdr:col>
      <xdr:colOff>127000</xdr:colOff>
      <xdr:row>85</xdr:row>
      <xdr:rowOff>163830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5481300" y="14609445"/>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78122</xdr:rowOff>
    </xdr:from>
    <xdr:ext cx="405111" cy="259045"/>
    <xdr:sp macro="" textlink="">
      <xdr:nvSpPr>
        <xdr:cNvPr id="530" name="n_1mainValue【消防施設】&#10;有形固定資産減価償却率">
          <a:extLst>
            <a:ext uri="{FF2B5EF4-FFF2-40B4-BE49-F238E27FC236}">
              <a16:creationId xmlns:a16="http://schemas.microsoft.com/office/drawing/2014/main" id="{00000000-0008-0000-0200-000012020000}"/>
            </a:ext>
          </a:extLst>
        </xdr:cNvPr>
        <xdr:cNvSpPr txBox="1"/>
      </xdr:nvSpPr>
      <xdr:spPr>
        <a:xfrm>
          <a:off x="15266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a:extLst>
            <a:ext uri="{FF2B5EF4-FFF2-40B4-BE49-F238E27FC236}">
              <a16:creationId xmlns:a16="http://schemas.microsoft.com/office/drawing/2014/main" id="{00000000-0008-0000-0200-00002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5" name="【消防施設】&#10;一人当たり面積最小値テキスト">
          <a:extLst>
            <a:ext uri="{FF2B5EF4-FFF2-40B4-BE49-F238E27FC236}">
              <a16:creationId xmlns:a16="http://schemas.microsoft.com/office/drawing/2014/main" id="{00000000-0008-0000-0200-00002B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57" name="【消防施設】&#10;一人当たり面積最大値テキスト">
          <a:extLst>
            <a:ext uri="{FF2B5EF4-FFF2-40B4-BE49-F238E27FC236}">
              <a16:creationId xmlns:a16="http://schemas.microsoft.com/office/drawing/2014/main" id="{00000000-0008-0000-0200-00002D020000}"/>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559" name="【消防施設】&#10;一人当たり面積平均値テキスト">
          <a:extLst>
            <a:ext uri="{FF2B5EF4-FFF2-40B4-BE49-F238E27FC236}">
              <a16:creationId xmlns:a16="http://schemas.microsoft.com/office/drawing/2014/main" id="{00000000-0008-0000-0200-00002F020000}"/>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62" name="n_1aveValue【消防施設】&#10;一人当たり面積">
          <a:extLst>
            <a:ext uri="{FF2B5EF4-FFF2-40B4-BE49-F238E27FC236}">
              <a16:creationId xmlns:a16="http://schemas.microsoft.com/office/drawing/2014/main" id="{00000000-0008-0000-0200-000032020000}"/>
            </a:ext>
          </a:extLst>
        </xdr:cNvPr>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564" name="n_2aveValue【消防施設】&#10;一人当たり面積">
          <a:extLst>
            <a:ext uri="{FF2B5EF4-FFF2-40B4-BE49-F238E27FC236}">
              <a16:creationId xmlns:a16="http://schemas.microsoft.com/office/drawing/2014/main" id="{00000000-0008-0000-0200-000034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22110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95266</xdr:rowOff>
    </xdr:from>
    <xdr:ext cx="469744" cy="259045"/>
    <xdr:sp macro="" textlink="">
      <xdr:nvSpPr>
        <xdr:cNvPr id="571" name="【消防施設】&#10;一人当たり面積該当値テキスト">
          <a:extLst>
            <a:ext uri="{FF2B5EF4-FFF2-40B4-BE49-F238E27FC236}">
              <a16:creationId xmlns:a16="http://schemas.microsoft.com/office/drawing/2014/main" id="{00000000-0008-0000-0200-00003B020000}"/>
            </a:ext>
          </a:extLst>
        </xdr:cNvPr>
        <xdr:cNvSpPr txBox="1"/>
      </xdr:nvSpPr>
      <xdr:spPr>
        <a:xfrm>
          <a:off x="22199600"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151130</xdr:rowOff>
    </xdr:from>
    <xdr:to>
      <xdr:col>112</xdr:col>
      <xdr:colOff>38100</xdr:colOff>
      <xdr:row>80</xdr:row>
      <xdr:rowOff>81280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2127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30480</xdr:rowOff>
    </xdr:from>
    <xdr:to>
      <xdr:col>116</xdr:col>
      <xdr:colOff>63500</xdr:colOff>
      <xdr:row>83</xdr:row>
      <xdr:rowOff>167639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1323300" y="13746480"/>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97807</xdr:rowOff>
    </xdr:from>
    <xdr:ext cx="469744" cy="259045"/>
    <xdr:sp macro="" textlink="">
      <xdr:nvSpPr>
        <xdr:cNvPr id="574" name="n_1mainValue【消防施設】&#10;一人当たり面積">
          <a:extLst>
            <a:ext uri="{FF2B5EF4-FFF2-40B4-BE49-F238E27FC236}">
              <a16:creationId xmlns:a16="http://schemas.microsoft.com/office/drawing/2014/main" id="{00000000-0008-0000-0200-00003E020000}"/>
            </a:ext>
          </a:extLst>
        </xdr:cNvPr>
        <xdr:cNvSpPr txBox="1"/>
      </xdr:nvSpPr>
      <xdr:spPr>
        <a:xfrm>
          <a:off x="210757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a:extLst>
            <a:ext uri="{FF2B5EF4-FFF2-40B4-BE49-F238E27FC236}">
              <a16:creationId xmlns:a16="http://schemas.microsoft.com/office/drawing/2014/main" id="{00000000-0008-0000-0200-00005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1" name="【庁舎】&#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3" name="【庁舎】&#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605" name="【庁舎】&#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17603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608" name="n_1aveValue【庁舎】&#10;有形固定資産減価償却率">
          <a:extLst>
            <a:ext uri="{FF2B5EF4-FFF2-40B4-BE49-F238E27FC236}">
              <a16:creationId xmlns:a16="http://schemas.microsoft.com/office/drawing/2014/main" id="{00000000-0008-0000-0200-000060020000}"/>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610" name="n_2aveValue【庁舎】&#10;有形固定資産減価償却率">
          <a:extLst>
            <a:ext uri="{FF2B5EF4-FFF2-40B4-BE49-F238E27FC236}">
              <a16:creationId xmlns:a16="http://schemas.microsoft.com/office/drawing/2014/main" id="{00000000-0008-0000-0200-000062020000}"/>
            </a:ext>
          </a:extLst>
        </xdr:cNvPr>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147864</xdr:rowOff>
    </xdr:from>
    <xdr:to>
      <xdr:col>85</xdr:col>
      <xdr:colOff>177800</xdr:colOff>
      <xdr:row>105</xdr:row>
      <xdr:rowOff>78014</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268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126291</xdr:rowOff>
    </xdr:from>
    <xdr:ext cx="405111" cy="259045"/>
    <xdr:sp macro="" textlink="">
      <xdr:nvSpPr>
        <xdr:cNvPr id="617" name="【庁舎】&#10;有形固定資産減価償却率該当値テキスト">
          <a:extLst>
            <a:ext uri="{FF2B5EF4-FFF2-40B4-BE49-F238E27FC236}">
              <a16:creationId xmlns:a16="http://schemas.microsoft.com/office/drawing/2014/main" id="{00000000-0008-0000-0200-000069020000}"/>
            </a:ext>
          </a:extLst>
        </xdr:cNvPr>
        <xdr:cNvSpPr txBox="1"/>
      </xdr:nvSpPr>
      <xdr:spPr>
        <a:xfrm>
          <a:off x="16357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59871</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5481300" y="180294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101798</xdr:rowOff>
    </xdr:from>
    <xdr:ext cx="405111" cy="259045"/>
    <xdr:sp macro="" textlink="">
      <xdr:nvSpPr>
        <xdr:cNvPr id="620" name="n_1mainValue【庁舎】&#10;有形固定資産減価償却率">
          <a:extLst>
            <a:ext uri="{FF2B5EF4-FFF2-40B4-BE49-F238E27FC236}">
              <a16:creationId xmlns:a16="http://schemas.microsoft.com/office/drawing/2014/main" id="{00000000-0008-0000-0200-00006C020000}"/>
            </a:ext>
          </a:extLst>
        </xdr:cNvPr>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a:extLst>
            <a:ext uri="{FF2B5EF4-FFF2-40B4-BE49-F238E27FC236}">
              <a16:creationId xmlns:a16="http://schemas.microsoft.com/office/drawing/2014/main" id="{00000000-0008-0000-0200-00008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47" name="【庁舎】&#10;一人当たり面積最小値テキスト">
          <a:extLst>
            <a:ext uri="{FF2B5EF4-FFF2-40B4-BE49-F238E27FC236}">
              <a16:creationId xmlns:a16="http://schemas.microsoft.com/office/drawing/2014/main" id="{00000000-0008-0000-0200-000087020000}"/>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49" name="【庁舎】&#10;一人当たり面積最大値テキスト">
          <a:extLst>
            <a:ext uri="{FF2B5EF4-FFF2-40B4-BE49-F238E27FC236}">
              <a16:creationId xmlns:a16="http://schemas.microsoft.com/office/drawing/2014/main" id="{00000000-0008-0000-0200-00008902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51" name="【庁舎】&#10;一人当たり面積平均値テキスト">
          <a:extLst>
            <a:ext uri="{FF2B5EF4-FFF2-40B4-BE49-F238E27FC236}">
              <a16:creationId xmlns:a16="http://schemas.microsoft.com/office/drawing/2014/main" id="{00000000-0008-0000-0200-00008B020000}"/>
            </a:ext>
          </a:extLst>
        </xdr:cNvPr>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654" name="n_1aveValue【庁舎】&#10;一人当たり面積">
          <a:extLst>
            <a:ext uri="{FF2B5EF4-FFF2-40B4-BE49-F238E27FC236}">
              <a16:creationId xmlns:a16="http://schemas.microsoft.com/office/drawing/2014/main" id="{00000000-0008-0000-0200-00008E020000}"/>
            </a:ext>
          </a:extLst>
        </xdr:cNvPr>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56" name="n_2aveValue【庁舎】&#10;一人当たり面積">
          <a:extLst>
            <a:ext uri="{FF2B5EF4-FFF2-40B4-BE49-F238E27FC236}">
              <a16:creationId xmlns:a16="http://schemas.microsoft.com/office/drawing/2014/main" id="{00000000-0008-0000-0200-000090020000}"/>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xdr:rowOff>
    </xdr:from>
    <xdr:to>
      <xdr:col>116</xdr:col>
      <xdr:colOff>114300</xdr:colOff>
      <xdr:row>102</xdr:row>
      <xdr:rowOff>110671</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22110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31948</xdr:rowOff>
    </xdr:from>
    <xdr:ext cx="469744" cy="259045"/>
    <xdr:sp macro="" textlink="">
      <xdr:nvSpPr>
        <xdr:cNvPr id="663" name="【庁舎】&#10;一人当たり面積該当値テキスト">
          <a:extLst>
            <a:ext uri="{FF2B5EF4-FFF2-40B4-BE49-F238E27FC236}">
              <a16:creationId xmlns:a16="http://schemas.microsoft.com/office/drawing/2014/main" id="{00000000-0008-0000-0200-000097020000}"/>
            </a:ext>
          </a:extLst>
        </xdr:cNvPr>
        <xdr:cNvSpPr txBox="1"/>
      </xdr:nvSpPr>
      <xdr:spPr>
        <a:xfrm>
          <a:off x="22199600" y="173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39551</xdr:rowOff>
    </xdr:from>
    <xdr:to>
      <xdr:col>112</xdr:col>
      <xdr:colOff>38100</xdr:colOff>
      <xdr:row>102</xdr:row>
      <xdr:rowOff>141151</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1272500" y="175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59871</xdr:rowOff>
    </xdr:from>
    <xdr:to>
      <xdr:col>116</xdr:col>
      <xdr:colOff>63500</xdr:colOff>
      <xdr:row>102</xdr:row>
      <xdr:rowOff>90351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21323300" y="17547771"/>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157678</xdr:rowOff>
    </xdr:from>
    <xdr:ext cx="469744" cy="259045"/>
    <xdr:sp macro="" textlink="">
      <xdr:nvSpPr>
        <xdr:cNvPr id="666" name="n_1mainValue【庁舎】&#10;一人当たり面積">
          <a:extLst>
            <a:ext uri="{FF2B5EF4-FFF2-40B4-BE49-F238E27FC236}">
              <a16:creationId xmlns:a16="http://schemas.microsoft.com/office/drawing/2014/main" id="{00000000-0008-0000-0200-00009A020000}"/>
            </a:ext>
          </a:extLst>
        </xdr:cNvPr>
        <xdr:cNvSpPr txBox="1"/>
      </xdr:nvSpPr>
      <xdr:spPr>
        <a:xfrm>
          <a:off x="21075727" y="173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ほとんどの施設類型が類似団体と比較して有形固定資産減価償却率が高くなっている。特に高くなっている施設は体育館・プールと市民会館である。体育館・プールについてはほとんどの施設が築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年を超えており、長陽体育館については被災し大規模改修が必要な状況である。市民会館については白水総合センターや久木野総合センター等昭和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年代に建設した施設が殆どで耐用年数の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年を経過しつつあるためである。南阿蘇村復興むらづくり計画や今後策定予定の個別計画に基づき適切な修繕や改修を行っていくこととしている。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また一人当たりの面積については体育館・プールと庁舎が特に高くなっている。今後の更新費用や運営コストを縮減していく必要があるため、複合化や延床面積の縮減の検討が必要である。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10,846
10,801
137.32
18,861,677
17,224,485
1,076,093
4,863,757
15,566,610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平成２９年度の財政力指数は０．２８で、前年度と比較すると０．０１％下がっている。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８年度と比較すると、市町村民税が２．５％下がっており、これは平成２８年熊本地震の影響により所得が下がったこと及び、人口減少により税収が減少したことが要因と考えられる。本村は歳入の約７割強が依存財源であるため、更なる徴収の強化と支出削減を図り、また移住定住の促進による人口増加に取組みながら収入の確保、支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162378</xdr:rowOff>
    </xdr:to>
    <xdr:cxnSp macro="">
      <xdr:nvCxnSpPr>
        <xdr:cNvPr id="74" name="直線コネクタ 73"/>
        <xdr:cNvCxnSpPr/>
      </xdr:nvCxnSpPr>
      <xdr:spPr>
        <a:xfrm>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1"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3" name="テキスト ボックス 92"/>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９年度の経常収支比率は９４．１％で平成２８年度と比較すると、０．８％低下したが、全国及び県平均、類似団体を上回っている要因としては、平成２８年熊本地震による税収の低下や、普通交付税合併算定替の縮減開始による交付税の減額が挙げられる。平成２９年度と平成２８年度の公債費と比較すると０．８％減額したが、今後は、平成２８年熊本地震に係る復旧工事等で借り入れた起債の償還開始に伴い公債費の増加が見込まれることと、普通交付税の合併算定替による上乗せ部分が平成３１年度で終了するため、財政の硬直化が懸念される。支出の抑制と収納率の向上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65</xdr:row>
      <xdr:rowOff>160927</xdr:rowOff>
    </xdr:to>
    <xdr:cxnSp macro="">
      <xdr:nvCxnSpPr>
        <xdr:cNvPr id="136" name="直線コネクタ 135"/>
        <xdr:cNvCxnSpPr/>
      </xdr:nvCxnSpPr>
      <xdr:spPr>
        <a:xfrm flipV="1">
          <a:off x="4114800" y="1125002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1451</xdr:rowOff>
    </xdr:from>
    <xdr:to>
      <xdr:col>19</xdr:col>
      <xdr:colOff>133350</xdr:colOff>
      <xdr:row>65</xdr:row>
      <xdr:rowOff>160927</xdr:rowOff>
    </xdr:to>
    <xdr:cxnSp macro="">
      <xdr:nvCxnSpPr>
        <xdr:cNvPr id="139" name="直線コネクタ 138"/>
        <xdr:cNvCxnSpPr/>
      </xdr:nvCxnSpPr>
      <xdr:spPr>
        <a:xfrm>
          <a:off x="3225800" y="10974251"/>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64</xdr:row>
      <xdr:rowOff>1451</xdr:rowOff>
    </xdr:to>
    <xdr:cxnSp macro="">
      <xdr:nvCxnSpPr>
        <xdr:cNvPr id="142" name="直線コネクタ 141"/>
        <xdr:cNvCxnSpPr/>
      </xdr:nvCxnSpPr>
      <xdr:spPr>
        <a:xfrm>
          <a:off x="2336800" y="1081568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40096</xdr:rowOff>
    </xdr:from>
    <xdr:to>
      <xdr:col>11</xdr:col>
      <xdr:colOff>31750</xdr:colOff>
      <xdr:row>63</xdr:row>
      <xdr:rowOff>14333</xdr:rowOff>
    </xdr:to>
    <xdr:cxnSp macro="">
      <xdr:nvCxnSpPr>
        <xdr:cNvPr id="145" name="直線コネクタ 144"/>
        <xdr:cNvCxnSpPr/>
      </xdr:nvCxnSpPr>
      <xdr:spPr>
        <a:xfrm>
          <a:off x="1447800" y="10498546"/>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54973</xdr:rowOff>
    </xdr:from>
    <xdr:to>
      <xdr:col>23</xdr:col>
      <xdr:colOff>184150</xdr:colOff>
      <xdr:row>65</xdr:row>
      <xdr:rowOff>156573</xdr:rowOff>
    </xdr:to>
    <xdr:sp macro="" textlink="">
      <xdr:nvSpPr>
        <xdr:cNvPr id="155" name="楕円 154"/>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27050</xdr:rowOff>
    </xdr:from>
    <xdr:ext cx="762000" cy="259045"/>
    <xdr:sp macro="" textlink="">
      <xdr:nvSpPr>
        <xdr:cNvPr id="156" name="財政構造の弾力性該当値テキスト"/>
        <xdr:cNvSpPr txBox="1"/>
      </xdr:nvSpPr>
      <xdr:spPr>
        <a:xfrm>
          <a:off x="5041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110127</xdr:rowOff>
    </xdr:from>
    <xdr:to>
      <xdr:col>19</xdr:col>
      <xdr:colOff>184150</xdr:colOff>
      <xdr:row>66</xdr:row>
      <xdr:rowOff>40277</xdr:rowOff>
    </xdr:to>
    <xdr:sp macro="" textlink="">
      <xdr:nvSpPr>
        <xdr:cNvPr id="157" name="楕円 156"/>
        <xdr:cNvSpPr/>
      </xdr:nvSpPr>
      <xdr:spPr>
        <a:xfrm>
          <a:off x="4064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25054</xdr:rowOff>
    </xdr:from>
    <xdr:ext cx="736600" cy="259045"/>
    <xdr:sp macro="" textlink="">
      <xdr:nvSpPr>
        <xdr:cNvPr id="158" name="テキスト ボックス 157"/>
        <xdr:cNvSpPr txBox="1"/>
      </xdr:nvSpPr>
      <xdr:spPr>
        <a:xfrm>
          <a:off x="3733800" y="1134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122101</xdr:rowOff>
    </xdr:from>
    <xdr:to>
      <xdr:col>15</xdr:col>
      <xdr:colOff>133350</xdr:colOff>
      <xdr:row>64</xdr:row>
      <xdr:rowOff>52251</xdr:rowOff>
    </xdr:to>
    <xdr:sp macro="" textlink="">
      <xdr:nvSpPr>
        <xdr:cNvPr id="159" name="楕円 158"/>
        <xdr:cNvSpPr/>
      </xdr:nvSpPr>
      <xdr:spPr>
        <a:xfrm>
          <a:off x="3175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37028</xdr:rowOff>
    </xdr:from>
    <xdr:ext cx="762000" cy="259045"/>
    <xdr:sp macro="" textlink="">
      <xdr:nvSpPr>
        <xdr:cNvPr id="160" name="テキスト ボックス 159"/>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134983</xdr:rowOff>
    </xdr:from>
    <xdr:to>
      <xdr:col>11</xdr:col>
      <xdr:colOff>82550</xdr:colOff>
      <xdr:row>63</xdr:row>
      <xdr:rowOff>65133</xdr:rowOff>
    </xdr:to>
    <xdr:sp macro="" textlink="">
      <xdr:nvSpPr>
        <xdr:cNvPr id="161" name="楕円 160"/>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49910</xdr:rowOff>
    </xdr:from>
    <xdr:ext cx="762000" cy="259045"/>
    <xdr:sp macro="" textlink="">
      <xdr:nvSpPr>
        <xdr:cNvPr id="162" name="テキスト ボックス 161"/>
        <xdr:cNvSpPr txBox="1"/>
      </xdr:nvSpPr>
      <xdr:spPr>
        <a:xfrm>
          <a:off x="1955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160746</xdr:rowOff>
    </xdr:from>
    <xdr:to>
      <xdr:col>7</xdr:col>
      <xdr:colOff>31750</xdr:colOff>
      <xdr:row>61</xdr:row>
      <xdr:rowOff>90896</xdr:rowOff>
    </xdr:to>
    <xdr:sp macro="" textlink="">
      <xdr:nvSpPr>
        <xdr:cNvPr id="163" name="楕円 162"/>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101073</xdr:rowOff>
    </xdr:from>
    <xdr:ext cx="762000" cy="259045"/>
    <xdr:sp macro="" textlink="">
      <xdr:nvSpPr>
        <xdr:cNvPr id="164" name="テキスト ボックス 163"/>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一人当たり４８４，１７８円で全国・県平均、類似団体を大幅に上回っているが、平成２８年度と比較すると減少している。減少の要因としては、人件費が１．３％減少、特に平成２８年熊本地震災害事務にかかる時間外手当が６５．２％減少したことが大きな要因である。物件費については１５％減少。特に、平成２８年度熊本地震に係るに避難所経費などの需用費が１１．６％減少したことなどが要因である。今後は、公共施設の統廃合や効率的な利活用により経費の削減に努め支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48191</xdr:rowOff>
    </xdr:from>
    <xdr:to>
      <xdr:col>23</xdr:col>
      <xdr:colOff>133350</xdr:colOff>
      <xdr:row>87</xdr:row>
      <xdr:rowOff>151381</xdr:rowOff>
    </xdr:to>
    <xdr:cxnSp macro="">
      <xdr:nvCxnSpPr>
        <xdr:cNvPr id="196" name="直線コネクタ 195"/>
        <xdr:cNvCxnSpPr/>
      </xdr:nvCxnSpPr>
      <xdr:spPr>
        <a:xfrm flipV="1">
          <a:off x="4953000" y="13764191"/>
          <a:ext cx="0" cy="130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123458</xdr:rowOff>
    </xdr:from>
    <xdr:ext cx="762000" cy="259045"/>
    <xdr:sp macro="" textlink="">
      <xdr:nvSpPr>
        <xdr:cNvPr id="197" name="人件費・物件費等の状況最小値テキスト"/>
        <xdr:cNvSpPr txBox="1"/>
      </xdr:nvSpPr>
      <xdr:spPr>
        <a:xfrm>
          <a:off x="5041900" y="150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151381</xdr:rowOff>
    </xdr:from>
    <xdr:to>
      <xdr:col>24</xdr:col>
      <xdr:colOff>12700</xdr:colOff>
      <xdr:row>87</xdr:row>
      <xdr:rowOff>151381</xdr:rowOff>
    </xdr:to>
    <xdr:cxnSp macro="">
      <xdr:nvCxnSpPr>
        <xdr:cNvPr id="198" name="直線コネクタ 197"/>
        <xdr:cNvCxnSpPr/>
      </xdr:nvCxnSpPr>
      <xdr:spPr>
        <a:xfrm>
          <a:off x="4864100" y="150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134568</xdr:rowOff>
    </xdr:from>
    <xdr:ext cx="762000" cy="259045"/>
    <xdr:sp macro="" textlink="">
      <xdr:nvSpPr>
        <xdr:cNvPr id="199" name="人件費・物件費等の状況最大値テキスト"/>
        <xdr:cNvSpPr txBox="1"/>
      </xdr:nvSpPr>
      <xdr:spPr>
        <a:xfrm>
          <a:off x="5041900" y="1350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48191</xdr:rowOff>
    </xdr:from>
    <xdr:to>
      <xdr:col>24</xdr:col>
      <xdr:colOff>12700</xdr:colOff>
      <xdr:row>80</xdr:row>
      <xdr:rowOff>48191</xdr:rowOff>
    </xdr:to>
    <xdr:cxnSp macro="">
      <xdr:nvCxnSpPr>
        <xdr:cNvPr id="200" name="直線コネクタ 199"/>
        <xdr:cNvCxnSpPr/>
      </xdr:nvCxnSpPr>
      <xdr:spPr>
        <a:xfrm>
          <a:off x="4864100" y="1376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151381</xdr:rowOff>
    </xdr:from>
    <xdr:to>
      <xdr:col>23</xdr:col>
      <xdr:colOff>133350</xdr:colOff>
      <xdr:row>88</xdr:row>
      <xdr:rowOff>163157</xdr:rowOff>
    </xdr:to>
    <xdr:cxnSp macro="">
      <xdr:nvCxnSpPr>
        <xdr:cNvPr id="201" name="直線コネクタ 200"/>
        <xdr:cNvCxnSpPr/>
      </xdr:nvCxnSpPr>
      <xdr:spPr>
        <a:xfrm flipV="1">
          <a:off x="4114800" y="15067531"/>
          <a:ext cx="838200" cy="1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2222</xdr:rowOff>
    </xdr:from>
    <xdr:ext cx="762000" cy="259045"/>
    <xdr:sp macro="" textlink="">
      <xdr:nvSpPr>
        <xdr:cNvPr id="202" name="人件費・物件費等の状況平均値テキスト"/>
        <xdr:cNvSpPr txBox="1"/>
      </xdr:nvSpPr>
      <xdr:spPr>
        <a:xfrm>
          <a:off x="5041900" y="13889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157145</xdr:rowOff>
    </xdr:from>
    <xdr:to>
      <xdr:col>23</xdr:col>
      <xdr:colOff>184150</xdr:colOff>
      <xdr:row>82</xdr:row>
      <xdr:rowOff>87295</xdr:rowOff>
    </xdr:to>
    <xdr:sp macro="" textlink="">
      <xdr:nvSpPr>
        <xdr:cNvPr id="203" name="フローチャート: 判断 202"/>
        <xdr:cNvSpPr/>
      </xdr:nvSpPr>
      <xdr:spPr>
        <a:xfrm>
          <a:off x="4902200" y="140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63537</xdr:rowOff>
    </xdr:from>
    <xdr:to>
      <xdr:col>19</xdr:col>
      <xdr:colOff>133350</xdr:colOff>
      <xdr:row>88</xdr:row>
      <xdr:rowOff>163157</xdr:rowOff>
    </xdr:to>
    <xdr:cxnSp macro="">
      <xdr:nvCxnSpPr>
        <xdr:cNvPr id="204" name="直線コネクタ 203"/>
        <xdr:cNvCxnSpPr/>
      </xdr:nvCxnSpPr>
      <xdr:spPr>
        <a:xfrm>
          <a:off x="3225800" y="14122437"/>
          <a:ext cx="889000" cy="11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145746</xdr:rowOff>
    </xdr:from>
    <xdr:to>
      <xdr:col>19</xdr:col>
      <xdr:colOff>184150</xdr:colOff>
      <xdr:row>82</xdr:row>
      <xdr:rowOff>75896</xdr:rowOff>
    </xdr:to>
    <xdr:sp macro="" textlink="">
      <xdr:nvSpPr>
        <xdr:cNvPr id="205" name="フローチャート: 判断 204"/>
        <xdr:cNvSpPr/>
      </xdr:nvSpPr>
      <xdr:spPr>
        <a:xfrm>
          <a:off x="40640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86073</xdr:rowOff>
    </xdr:from>
    <xdr:ext cx="736600" cy="259045"/>
    <xdr:sp macro="" textlink="">
      <xdr:nvSpPr>
        <xdr:cNvPr id="206" name="テキスト ボックス 205"/>
        <xdr:cNvSpPr txBox="1"/>
      </xdr:nvSpPr>
      <xdr:spPr>
        <a:xfrm>
          <a:off x="3733800" y="1380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25136</xdr:rowOff>
    </xdr:from>
    <xdr:to>
      <xdr:col>15</xdr:col>
      <xdr:colOff>82550</xdr:colOff>
      <xdr:row>82</xdr:row>
      <xdr:rowOff>63537</xdr:rowOff>
    </xdr:to>
    <xdr:cxnSp macro="">
      <xdr:nvCxnSpPr>
        <xdr:cNvPr id="207" name="直線コネクタ 206"/>
        <xdr:cNvCxnSpPr/>
      </xdr:nvCxnSpPr>
      <xdr:spPr>
        <a:xfrm>
          <a:off x="2336800" y="14084036"/>
          <a:ext cx="889000" cy="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93680</xdr:rowOff>
    </xdr:from>
    <xdr:to>
      <xdr:col>15</xdr:col>
      <xdr:colOff>133350</xdr:colOff>
      <xdr:row>82</xdr:row>
      <xdr:rowOff>23830</xdr:rowOff>
    </xdr:to>
    <xdr:sp macro="" textlink="">
      <xdr:nvSpPr>
        <xdr:cNvPr id="208" name="フローチャート: 判断 207"/>
        <xdr:cNvSpPr/>
      </xdr:nvSpPr>
      <xdr:spPr>
        <a:xfrm>
          <a:off x="3175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34007</xdr:rowOff>
    </xdr:from>
    <xdr:ext cx="762000" cy="259045"/>
    <xdr:sp macro="" textlink="">
      <xdr:nvSpPr>
        <xdr:cNvPr id="209" name="テキスト ボックス 208"/>
        <xdr:cNvSpPr txBox="1"/>
      </xdr:nvSpPr>
      <xdr:spPr>
        <a:xfrm>
          <a:off x="2844800" y="1375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169148</xdr:rowOff>
    </xdr:from>
    <xdr:to>
      <xdr:col>11</xdr:col>
      <xdr:colOff>31750</xdr:colOff>
      <xdr:row>82</xdr:row>
      <xdr:rowOff>25136</xdr:rowOff>
    </xdr:to>
    <xdr:cxnSp macro="">
      <xdr:nvCxnSpPr>
        <xdr:cNvPr id="210" name="直線コネクタ 209"/>
        <xdr:cNvCxnSpPr/>
      </xdr:nvCxnSpPr>
      <xdr:spPr>
        <a:xfrm>
          <a:off x="1447800" y="14056598"/>
          <a:ext cx="889000" cy="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11" name="フローチャート: 判断 210"/>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12" name="テキスト ボックス 211"/>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13" name="フローチャート: 判断 212"/>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14" name="テキスト ボックス 213"/>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100581</xdr:rowOff>
    </xdr:from>
    <xdr:to>
      <xdr:col>23</xdr:col>
      <xdr:colOff>184150</xdr:colOff>
      <xdr:row>88</xdr:row>
      <xdr:rowOff>30731</xdr:rowOff>
    </xdr:to>
    <xdr:sp macro="" textlink="">
      <xdr:nvSpPr>
        <xdr:cNvPr id="220" name="楕円 219"/>
        <xdr:cNvSpPr/>
      </xdr:nvSpPr>
      <xdr:spPr>
        <a:xfrm>
          <a:off x="4902200" y="150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167908</xdr:rowOff>
    </xdr:from>
    <xdr:ext cx="762000" cy="259045"/>
    <xdr:sp macro="" textlink="">
      <xdr:nvSpPr>
        <xdr:cNvPr id="221" name="人件費・物件費等の状況該当値テキスト"/>
        <xdr:cNvSpPr txBox="1"/>
      </xdr:nvSpPr>
      <xdr:spPr>
        <a:xfrm>
          <a:off x="5041900" y="1491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112357</xdr:rowOff>
    </xdr:from>
    <xdr:to>
      <xdr:col>19</xdr:col>
      <xdr:colOff>184150</xdr:colOff>
      <xdr:row>89</xdr:row>
      <xdr:rowOff>42507</xdr:rowOff>
    </xdr:to>
    <xdr:sp macro="" textlink="">
      <xdr:nvSpPr>
        <xdr:cNvPr id="222" name="楕円 221"/>
        <xdr:cNvSpPr/>
      </xdr:nvSpPr>
      <xdr:spPr>
        <a:xfrm>
          <a:off x="4064000" y="151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27284</xdr:rowOff>
    </xdr:from>
    <xdr:ext cx="736600" cy="259045"/>
    <xdr:sp macro="" textlink="">
      <xdr:nvSpPr>
        <xdr:cNvPr id="223" name="テキスト ボックス 222"/>
        <xdr:cNvSpPr txBox="1"/>
      </xdr:nvSpPr>
      <xdr:spPr>
        <a:xfrm>
          <a:off x="3733800" y="1528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12737</xdr:rowOff>
    </xdr:from>
    <xdr:to>
      <xdr:col>15</xdr:col>
      <xdr:colOff>133350</xdr:colOff>
      <xdr:row>82</xdr:row>
      <xdr:rowOff>114337</xdr:rowOff>
    </xdr:to>
    <xdr:sp macro="" textlink="">
      <xdr:nvSpPr>
        <xdr:cNvPr id="224" name="楕円 223"/>
        <xdr:cNvSpPr/>
      </xdr:nvSpPr>
      <xdr:spPr>
        <a:xfrm>
          <a:off x="3175000" y="140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99114</xdr:rowOff>
    </xdr:from>
    <xdr:ext cx="762000" cy="259045"/>
    <xdr:sp macro="" textlink="">
      <xdr:nvSpPr>
        <xdr:cNvPr id="225" name="テキスト ボックス 224"/>
        <xdr:cNvSpPr txBox="1"/>
      </xdr:nvSpPr>
      <xdr:spPr>
        <a:xfrm>
          <a:off x="2844800" y="1415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145786</xdr:rowOff>
    </xdr:from>
    <xdr:to>
      <xdr:col>11</xdr:col>
      <xdr:colOff>82550</xdr:colOff>
      <xdr:row>82</xdr:row>
      <xdr:rowOff>75936</xdr:rowOff>
    </xdr:to>
    <xdr:sp macro="" textlink="">
      <xdr:nvSpPr>
        <xdr:cNvPr id="226" name="楕円 225"/>
        <xdr:cNvSpPr/>
      </xdr:nvSpPr>
      <xdr:spPr>
        <a:xfrm>
          <a:off x="2286000" y="140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60713</xdr:rowOff>
    </xdr:from>
    <xdr:ext cx="762000" cy="259045"/>
    <xdr:sp macro="" textlink="">
      <xdr:nvSpPr>
        <xdr:cNvPr id="227" name="テキスト ボックス 226"/>
        <xdr:cNvSpPr txBox="1"/>
      </xdr:nvSpPr>
      <xdr:spPr>
        <a:xfrm>
          <a:off x="1955800" y="1411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118348</xdr:rowOff>
    </xdr:from>
    <xdr:to>
      <xdr:col>7</xdr:col>
      <xdr:colOff>31750</xdr:colOff>
      <xdr:row>82</xdr:row>
      <xdr:rowOff>48498</xdr:rowOff>
    </xdr:to>
    <xdr:sp macro="" textlink="">
      <xdr:nvSpPr>
        <xdr:cNvPr id="228" name="楕円 227"/>
        <xdr:cNvSpPr/>
      </xdr:nvSpPr>
      <xdr:spPr>
        <a:xfrm>
          <a:off x="1397000" y="1400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33275</xdr:rowOff>
    </xdr:from>
    <xdr:ext cx="762000" cy="259045"/>
    <xdr:sp macro="" textlink="">
      <xdr:nvSpPr>
        <xdr:cNvPr id="229" name="テキスト ボックス 228"/>
        <xdr:cNvSpPr txBox="1"/>
      </xdr:nvSpPr>
      <xdr:spPr>
        <a:xfrm>
          <a:off x="1066800" y="140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ラスパイレス指数は、平成２８年度と同水準の９５．９で、全国町村平均は下回っているが、類似団体とはほぼ同水準となっている。今後も定員適正化計画に沿った職員採用を実施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5" name="直線コネクタ 24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6" name="テキスト ボックス 24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7" name="直線コネクタ 24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8" name="テキスト ボックス 24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9" name="直線コネクタ 24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50" name="テキスト ボックス 24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51" name="直線コネクタ 25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2" name="テキスト ボックス 25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3" name="直線コネクタ 25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4" name="テキスト ボックス 25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5" name="直線コネクタ 25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6" name="テキスト ボックス 25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7" name="直線コネクタ 25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8" name="テキスト ボックス 25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60" name="直線コネクタ 259"/>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61"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2" name="直線コネクタ 261"/>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3"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4" name="直線コネクタ 263"/>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5" name="直線コネクタ 264"/>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7" name="フローチャート: 判断 26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82550</xdr:rowOff>
    </xdr:to>
    <xdr:cxnSp macro="">
      <xdr:nvCxnSpPr>
        <xdr:cNvPr id="268" name="直線コネクタ 267"/>
        <xdr:cNvCxnSpPr/>
      </xdr:nvCxnSpPr>
      <xdr:spPr>
        <a:xfrm flipV="1">
          <a:off x="15290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9" name="フローチャート: 判断 268"/>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0" name="テキスト ボックス 269"/>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82550</xdr:rowOff>
    </xdr:to>
    <xdr:cxnSp macro="">
      <xdr:nvCxnSpPr>
        <xdr:cNvPr id="271" name="直線コネクタ 270"/>
        <xdr:cNvCxnSpPr/>
      </xdr:nvCxnSpPr>
      <xdr:spPr>
        <a:xfrm>
          <a:off x="14401800" y="143981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2" name="フローチャート: 判断 271"/>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3" name="テキスト ボックス 27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74" name="直線コネクタ 273"/>
        <xdr:cNvCxnSpPr/>
      </xdr:nvCxnSpPr>
      <xdr:spPr>
        <a:xfrm>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5" name="フローチャート: 判断 27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6" name="テキスト ボックス 27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7" name="フローチャート: 判断 276"/>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8" name="テキスト ボックス 277"/>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9" name="テキスト ボックス 27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0" name="テキスト ボックス 27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1" name="テキスト ボックス 28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2" name="テキスト ボックス 28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3" name="テキスト ボックス 28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4" name="楕円 283"/>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106334</xdr:rowOff>
    </xdr:from>
    <xdr:ext cx="762000" cy="259045"/>
    <xdr:sp macro="" textlink="">
      <xdr:nvSpPr>
        <xdr:cNvPr id="285" name="給与水準   （国との比較）該当値テキスト"/>
        <xdr:cNvSpPr txBox="1"/>
      </xdr:nvSpPr>
      <xdr:spPr>
        <a:xfrm>
          <a:off x="17106900" y="143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6" name="楕円 285"/>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87" name="テキスト ボックス 286"/>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8" name="楕円 28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9" name="テキスト ボックス 288"/>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90" name="楕円 28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91" name="テキスト ボックス 290"/>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92" name="楕円 29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93" name="テキスト ボックス 292"/>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4" name="正方形/長方形 29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5" name="テキスト ボックス 29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6" name="テキスト ボックス 29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7" name="正方形/長方形 29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8" name="正方形/長方形 29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9" name="正方形/長方形 29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0" name="正方形/長方形 29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1" name="正方形/長方形 30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2" name="正方形/長方形 30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正方形/長方形 30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4" name="正方形/長方形 30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5" name="正方形/長方形 30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6" name="テキスト ボックス 30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は、退職職員に対して新規採用を抑制することで、年々適正人員に近づいているものの、未だ全国・県平均及び類似団体平均を上回っている。平成２９年度の新庁舎開庁に伴い施設の再編・見直しを行ってきたが、平成２８年熊本地震以後、災害事務の職員枠増により新規採用者が計画人数を上回った。今後は民間委託の推進び人員等の見直しなどを行い、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7" name="テキスト ボックス 30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8" name="直線コネクタ 30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9" name="テキスト ボックス 30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10" name="直線コネクタ 30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11" name="テキスト ボックス 31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2" name="直線コネクタ 31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3" name="テキスト ボックス 31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4" name="直線コネクタ 31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5" name="テキスト ボックス 31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6" name="直線コネクタ 31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7" name="テキスト ボックス 31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8" name="直線コネクタ 31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9" name="テキスト ボックス 31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20" name="直線コネクタ 31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21" name="テキスト ボックス 32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2" name="直線コネクタ 32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3" name="テキスト ボックス 32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4" name="直線コネクタ 32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5" name="テキスト ボックス 32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7" name="直線コネクタ 326"/>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8"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9" name="直線コネクタ 328"/>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30"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31" name="直線コネクタ 330"/>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143431</xdr:rowOff>
    </xdr:from>
    <xdr:to>
      <xdr:col>81</xdr:col>
      <xdr:colOff>44450</xdr:colOff>
      <xdr:row>65</xdr:row>
      <xdr:rowOff>24765</xdr:rowOff>
    </xdr:to>
    <xdr:cxnSp macro="">
      <xdr:nvCxnSpPr>
        <xdr:cNvPr id="332" name="直線コネクタ 331"/>
        <xdr:cNvCxnSpPr/>
      </xdr:nvCxnSpPr>
      <xdr:spPr>
        <a:xfrm>
          <a:off x="16179800" y="11116231"/>
          <a:ext cx="8382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3"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4" name="フローチャート: 判断 333"/>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156528</xdr:rowOff>
    </xdr:from>
    <xdr:to>
      <xdr:col>77</xdr:col>
      <xdr:colOff>44450</xdr:colOff>
      <xdr:row>64</xdr:row>
      <xdr:rowOff>143431</xdr:rowOff>
    </xdr:to>
    <xdr:cxnSp macro="">
      <xdr:nvCxnSpPr>
        <xdr:cNvPr id="335" name="直線コネクタ 334"/>
        <xdr:cNvCxnSpPr/>
      </xdr:nvCxnSpPr>
      <xdr:spPr>
        <a:xfrm>
          <a:off x="15290800" y="10957878"/>
          <a:ext cx="889000" cy="15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6" name="フローチャート: 判断 335"/>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7" name="テキスト ボックス 336"/>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147479</xdr:rowOff>
    </xdr:from>
    <xdr:to>
      <xdr:col>72</xdr:col>
      <xdr:colOff>203200</xdr:colOff>
      <xdr:row>63</xdr:row>
      <xdr:rowOff>156528</xdr:rowOff>
    </xdr:to>
    <xdr:cxnSp macro="">
      <xdr:nvCxnSpPr>
        <xdr:cNvPr id="338" name="直線コネクタ 337"/>
        <xdr:cNvCxnSpPr/>
      </xdr:nvCxnSpPr>
      <xdr:spPr>
        <a:xfrm>
          <a:off x="14401800" y="1094882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9" name="フローチャート: 判断 338"/>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40" name="テキスト ボックス 339"/>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132397</xdr:rowOff>
    </xdr:from>
    <xdr:to>
      <xdr:col>68</xdr:col>
      <xdr:colOff>152400</xdr:colOff>
      <xdr:row>63</xdr:row>
      <xdr:rowOff>147479</xdr:rowOff>
    </xdr:to>
    <xdr:cxnSp macro="">
      <xdr:nvCxnSpPr>
        <xdr:cNvPr id="341" name="直線コネクタ 340"/>
        <xdr:cNvCxnSpPr/>
      </xdr:nvCxnSpPr>
      <xdr:spPr>
        <a:xfrm>
          <a:off x="13512800" y="10933747"/>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2" name="フローチャート: 判断 341"/>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3" name="テキスト ボックス 342"/>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4" name="フローチャート: 判断 343"/>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5" name="テキスト ボックス 344"/>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6" name="テキスト ボックス 34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7" name="テキスト ボックス 34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8" name="テキスト ボックス 34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9" name="テキスト ボックス 34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50" name="テキスト ボックス 34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145415</xdr:rowOff>
    </xdr:from>
    <xdr:to>
      <xdr:col>81</xdr:col>
      <xdr:colOff>95250</xdr:colOff>
      <xdr:row>65</xdr:row>
      <xdr:rowOff>75565</xdr:rowOff>
    </xdr:to>
    <xdr:sp macro="" textlink="">
      <xdr:nvSpPr>
        <xdr:cNvPr id="351" name="楕円 350"/>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117492</xdr:rowOff>
    </xdr:from>
    <xdr:ext cx="762000" cy="259045"/>
    <xdr:sp macro="" textlink="">
      <xdr:nvSpPr>
        <xdr:cNvPr id="352" name="定員管理の状況該当値テキスト"/>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92631</xdr:rowOff>
    </xdr:from>
    <xdr:to>
      <xdr:col>77</xdr:col>
      <xdr:colOff>95250</xdr:colOff>
      <xdr:row>65</xdr:row>
      <xdr:rowOff>22781</xdr:rowOff>
    </xdr:to>
    <xdr:sp macro="" textlink="">
      <xdr:nvSpPr>
        <xdr:cNvPr id="353" name="楕円 352"/>
        <xdr:cNvSpPr/>
      </xdr:nvSpPr>
      <xdr:spPr>
        <a:xfrm>
          <a:off x="16129000" y="110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7558</xdr:rowOff>
    </xdr:from>
    <xdr:ext cx="736600" cy="259045"/>
    <xdr:sp macro="" textlink="">
      <xdr:nvSpPr>
        <xdr:cNvPr id="354" name="テキスト ボックス 353"/>
        <xdr:cNvSpPr txBox="1"/>
      </xdr:nvSpPr>
      <xdr:spPr>
        <a:xfrm>
          <a:off x="15798800" y="1115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105728</xdr:rowOff>
    </xdr:from>
    <xdr:to>
      <xdr:col>73</xdr:col>
      <xdr:colOff>44450</xdr:colOff>
      <xdr:row>64</xdr:row>
      <xdr:rowOff>35878</xdr:rowOff>
    </xdr:to>
    <xdr:sp macro="" textlink="">
      <xdr:nvSpPr>
        <xdr:cNvPr id="355" name="楕円 354"/>
        <xdr:cNvSpPr/>
      </xdr:nvSpPr>
      <xdr:spPr>
        <a:xfrm>
          <a:off x="15240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20655</xdr:rowOff>
    </xdr:from>
    <xdr:ext cx="762000" cy="259045"/>
    <xdr:sp macro="" textlink="">
      <xdr:nvSpPr>
        <xdr:cNvPr id="356" name="テキスト ボックス 355"/>
        <xdr:cNvSpPr txBox="1"/>
      </xdr:nvSpPr>
      <xdr:spPr>
        <a:xfrm>
          <a:off x="14909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96679</xdr:rowOff>
    </xdr:from>
    <xdr:to>
      <xdr:col>68</xdr:col>
      <xdr:colOff>203200</xdr:colOff>
      <xdr:row>64</xdr:row>
      <xdr:rowOff>26829</xdr:rowOff>
    </xdr:to>
    <xdr:sp macro="" textlink="">
      <xdr:nvSpPr>
        <xdr:cNvPr id="357" name="楕円 356"/>
        <xdr:cNvSpPr/>
      </xdr:nvSpPr>
      <xdr:spPr>
        <a:xfrm>
          <a:off x="14351000" y="108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11606</xdr:rowOff>
    </xdr:from>
    <xdr:ext cx="762000" cy="259045"/>
    <xdr:sp macro="" textlink="">
      <xdr:nvSpPr>
        <xdr:cNvPr id="358" name="テキスト ボックス 357"/>
        <xdr:cNvSpPr txBox="1"/>
      </xdr:nvSpPr>
      <xdr:spPr>
        <a:xfrm>
          <a:off x="14020800" y="1098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81597</xdr:rowOff>
    </xdr:from>
    <xdr:to>
      <xdr:col>64</xdr:col>
      <xdr:colOff>152400</xdr:colOff>
      <xdr:row>64</xdr:row>
      <xdr:rowOff>11747</xdr:rowOff>
    </xdr:to>
    <xdr:sp macro="" textlink="">
      <xdr:nvSpPr>
        <xdr:cNvPr id="359" name="楕円 358"/>
        <xdr:cNvSpPr/>
      </xdr:nvSpPr>
      <xdr:spPr>
        <a:xfrm>
          <a:off x="13462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167974</xdr:rowOff>
    </xdr:from>
    <xdr:ext cx="762000" cy="259045"/>
    <xdr:sp macro="" textlink="">
      <xdr:nvSpPr>
        <xdr:cNvPr id="360" name="テキスト ボックス 359"/>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1" name="正方形/長方形 36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2" name="テキスト ボックス 36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3" name="テキスト ボックス 36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4" name="正方形/長方形 36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5" name="正方形/長方形 36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6" name="正方形/長方形 36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7" name="正方形/長方形 36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8" name="正方形/長方形 36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9" name="正方形/長方形 36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正方形/長方形 36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1" name="正方形/長方形 37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2" name="正方形/長方形 37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3" name="テキスト ボックス 37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実質公債費比率は平成２８年度と比較すると０．１％上昇したが、県平均及び類似団体を下回っている。これは、臨時財政対策債や過疎対策事業債など交付税算入率の高い起債により事業を実施していることが要因と思われる。</a:t>
          </a:r>
        </a:p>
        <a:p>
          <a:r>
            <a:rPr kumimoji="1" lang="ja-JP" altLang="en-US" sz="1300">
              <a:latin typeface="ＭＳ Ｐゴシック" panose="020B0600070205080204" pitchFamily="50" charset="-128"/>
              <a:ea typeface="ＭＳ Ｐゴシック" panose="020B0600070205080204" pitchFamily="50" charset="-128"/>
            </a:rPr>
            <a:t>今後は新庁舎建設・中学校統合等の大型事業に伴う起債の償還や、平成２８年熊本地震の影響による起債発行額が増額となっているため、事業実施の際は交付税算入率の高い過疎対策事業債や合併特例債を活用し、実質公債費比率の上昇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4" name="テキスト ボックス 37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5" name="直線コネクタ 37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6" name="テキスト ボックス 37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7" name="直線コネクタ 37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8" name="テキスト ボックス 37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9" name="直線コネクタ 37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80" name="テキスト ボックス 37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81" name="直線コネクタ 38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2" name="テキスト ボックス 38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3" name="直線コネクタ 38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4" name="テキスト ボックス 38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5" name="直線コネクタ 38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6" name="テキスト ボックス 38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90" name="直線コネクタ 389"/>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91"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2" name="直線コネクタ 391"/>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3"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4" name="直線コネクタ 393"/>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38</xdr:row>
      <xdr:rowOff>148167</xdr:rowOff>
    </xdr:to>
    <xdr:cxnSp macro="">
      <xdr:nvCxnSpPr>
        <xdr:cNvPr id="395" name="直線コネクタ 394"/>
        <xdr:cNvCxnSpPr/>
      </xdr:nvCxnSpPr>
      <xdr:spPr>
        <a:xfrm>
          <a:off x="16179800" y="66498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7" name="フローチャート: 判断 39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94545</xdr:rowOff>
    </xdr:from>
    <xdr:to>
      <xdr:col>77</xdr:col>
      <xdr:colOff>44450</xdr:colOff>
      <xdr:row>38</xdr:row>
      <xdr:rowOff>134761</xdr:rowOff>
    </xdr:to>
    <xdr:cxnSp macro="">
      <xdr:nvCxnSpPr>
        <xdr:cNvPr id="398" name="直線コネクタ 397"/>
        <xdr:cNvCxnSpPr/>
      </xdr:nvCxnSpPr>
      <xdr:spPr>
        <a:xfrm>
          <a:off x="15290800" y="660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9" name="フローチャート: 判断 398"/>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0" name="テキスト ボックス 399"/>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38</xdr:row>
      <xdr:rowOff>134761</xdr:rowOff>
    </xdr:to>
    <xdr:cxnSp macro="">
      <xdr:nvCxnSpPr>
        <xdr:cNvPr id="401" name="直線コネクタ 400"/>
        <xdr:cNvCxnSpPr/>
      </xdr:nvCxnSpPr>
      <xdr:spPr>
        <a:xfrm flipV="1">
          <a:off x="14401800" y="660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2" name="フローチャート: 判断 40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134761</xdr:rowOff>
    </xdr:from>
    <xdr:to>
      <xdr:col>68</xdr:col>
      <xdr:colOff>152400</xdr:colOff>
      <xdr:row>39</xdr:row>
      <xdr:rowOff>57150</xdr:rowOff>
    </xdr:to>
    <xdr:cxnSp macro="">
      <xdr:nvCxnSpPr>
        <xdr:cNvPr id="404" name="直線コネクタ 403"/>
        <xdr:cNvCxnSpPr/>
      </xdr:nvCxnSpPr>
      <xdr:spPr>
        <a:xfrm flipV="1">
          <a:off x="13512800" y="66498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5" name="フローチャート: 判断 404"/>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6" name="テキスト ボックス 405"/>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7" name="フローチャート: 判断 406"/>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8" name="テキスト ボックス 407"/>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14" name="楕円 41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1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83961</xdr:rowOff>
    </xdr:from>
    <xdr:to>
      <xdr:col>77</xdr:col>
      <xdr:colOff>95250</xdr:colOff>
      <xdr:row>39</xdr:row>
      <xdr:rowOff>14111</xdr:rowOff>
    </xdr:to>
    <xdr:sp macro="" textlink="">
      <xdr:nvSpPr>
        <xdr:cNvPr id="416" name="楕円 415"/>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24288</xdr:rowOff>
    </xdr:from>
    <xdr:ext cx="736600" cy="259045"/>
    <xdr:sp macro="" textlink="">
      <xdr:nvSpPr>
        <xdr:cNvPr id="417" name="テキスト ボックス 416"/>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18" name="楕円 417"/>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19" name="テキスト ボックス 418"/>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83961</xdr:rowOff>
    </xdr:from>
    <xdr:to>
      <xdr:col>68</xdr:col>
      <xdr:colOff>203200</xdr:colOff>
      <xdr:row>39</xdr:row>
      <xdr:rowOff>14111</xdr:rowOff>
    </xdr:to>
    <xdr:sp macro="" textlink="">
      <xdr:nvSpPr>
        <xdr:cNvPr id="420" name="楕円 419"/>
        <xdr:cNvSpPr/>
      </xdr:nvSpPr>
      <xdr:spPr>
        <a:xfrm>
          <a:off x="14351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24288</xdr:rowOff>
    </xdr:from>
    <xdr:ext cx="762000" cy="259045"/>
    <xdr:sp macro="" textlink="">
      <xdr:nvSpPr>
        <xdr:cNvPr id="421" name="テキスト ボックス 420"/>
        <xdr:cNvSpPr txBox="1"/>
      </xdr:nvSpPr>
      <xdr:spPr>
        <a:xfrm>
          <a:off x="14020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22" name="楕円 421"/>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23" name="テキスト ボックス 422"/>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将来負担比率は「該当なし」となった。大きな要因としては、地方債を含む将来負担額は増額したものの、基金の積み増しや、地方債の借り入れに伴い公債費に算入される基準財政需要額の増により充当可能財源が将来負担額を上回った。しかし今後は、庁舎建設、中学校統合などの大型事業実施による将来負担の増に加え、平成２８年熊本地震の影響による起債発行額の増額及び基金積立金の取崩しにより将来負担の増加が見込まれるため、事業実施の適正化を図り財政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55626</xdr:rowOff>
    </xdr:from>
    <xdr:to>
      <xdr:col>77</xdr:col>
      <xdr:colOff>44450</xdr:colOff>
      <xdr:row>14</xdr:row>
      <xdr:rowOff>64474</xdr:rowOff>
    </xdr:to>
    <xdr:cxnSp macro="">
      <xdr:nvCxnSpPr>
        <xdr:cNvPr id="457" name="直線コネクタ 456"/>
        <xdr:cNvCxnSpPr/>
      </xdr:nvCxnSpPr>
      <xdr:spPr>
        <a:xfrm flipV="1">
          <a:off x="15290800" y="245592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8"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45170</xdr:rowOff>
    </xdr:from>
    <xdr:to>
      <xdr:col>72</xdr:col>
      <xdr:colOff>203200</xdr:colOff>
      <xdr:row>14</xdr:row>
      <xdr:rowOff>64474</xdr:rowOff>
    </xdr:to>
    <xdr:cxnSp macro="">
      <xdr:nvCxnSpPr>
        <xdr:cNvPr id="460" name="直線コネクタ 459"/>
        <xdr:cNvCxnSpPr/>
      </xdr:nvCxnSpPr>
      <xdr:spPr>
        <a:xfrm>
          <a:off x="14401800" y="2445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2" name="テキスト ボックス 461"/>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7366</xdr:rowOff>
    </xdr:from>
    <xdr:to>
      <xdr:col>68</xdr:col>
      <xdr:colOff>152400</xdr:colOff>
      <xdr:row>14</xdr:row>
      <xdr:rowOff>45170</xdr:rowOff>
    </xdr:to>
    <xdr:cxnSp macro="">
      <xdr:nvCxnSpPr>
        <xdr:cNvPr id="463" name="直線コネクタ 462"/>
        <xdr:cNvCxnSpPr/>
      </xdr:nvCxnSpPr>
      <xdr:spPr>
        <a:xfrm>
          <a:off x="13512800" y="240766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5" name="テキスト ボックス 464"/>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6" name="フローチャート: 判断 465"/>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7" name="テキスト ボックス 466"/>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8" name="フローチャート: 判断 467"/>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69" name="テキスト ボックス 468"/>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0" name="テキスト ボックス 46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1" name="テキスト ボックス 47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2" name="テキスト ボックス 47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3" name="テキスト ボックス 47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4" name="テキスト ボックス 47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xdr:rowOff>
    </xdr:from>
    <xdr:to>
      <xdr:col>77</xdr:col>
      <xdr:colOff>95250</xdr:colOff>
      <xdr:row>14</xdr:row>
      <xdr:rowOff>106426</xdr:rowOff>
    </xdr:to>
    <xdr:sp macro="" textlink="">
      <xdr:nvSpPr>
        <xdr:cNvPr id="475" name="楕円 474"/>
        <xdr:cNvSpPr/>
      </xdr:nvSpPr>
      <xdr:spPr>
        <a:xfrm>
          <a:off x="16129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116603</xdr:rowOff>
    </xdr:from>
    <xdr:ext cx="736600" cy="259045"/>
    <xdr:sp macro="" textlink="">
      <xdr:nvSpPr>
        <xdr:cNvPr id="476" name="テキスト ボックス 475"/>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13674</xdr:rowOff>
    </xdr:from>
    <xdr:to>
      <xdr:col>73</xdr:col>
      <xdr:colOff>44450</xdr:colOff>
      <xdr:row>14</xdr:row>
      <xdr:rowOff>115274</xdr:rowOff>
    </xdr:to>
    <xdr:sp macro="" textlink="">
      <xdr:nvSpPr>
        <xdr:cNvPr id="477" name="楕円 476"/>
        <xdr:cNvSpPr/>
      </xdr:nvSpPr>
      <xdr:spPr>
        <a:xfrm>
          <a:off x="15240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125451</xdr:rowOff>
    </xdr:from>
    <xdr:ext cx="762000" cy="259045"/>
    <xdr:sp macro="" textlink="">
      <xdr:nvSpPr>
        <xdr:cNvPr id="478" name="テキスト ボックス 477"/>
        <xdr:cNvSpPr txBox="1"/>
      </xdr:nvSpPr>
      <xdr:spPr>
        <a:xfrm>
          <a:off x="14909800" y="2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165820</xdr:rowOff>
    </xdr:from>
    <xdr:to>
      <xdr:col>68</xdr:col>
      <xdr:colOff>203200</xdr:colOff>
      <xdr:row>14</xdr:row>
      <xdr:rowOff>95970</xdr:rowOff>
    </xdr:to>
    <xdr:sp macro="" textlink="">
      <xdr:nvSpPr>
        <xdr:cNvPr id="479" name="楕円 478"/>
        <xdr:cNvSpPr/>
      </xdr:nvSpPr>
      <xdr:spPr>
        <a:xfrm>
          <a:off x="14351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106147</xdr:rowOff>
    </xdr:from>
    <xdr:ext cx="762000" cy="259045"/>
    <xdr:sp macro="" textlink="">
      <xdr:nvSpPr>
        <xdr:cNvPr id="480" name="テキスト ボックス 479"/>
        <xdr:cNvSpPr txBox="1"/>
      </xdr:nvSpPr>
      <xdr:spPr>
        <a:xfrm>
          <a:off x="14020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128016</xdr:rowOff>
    </xdr:from>
    <xdr:to>
      <xdr:col>64</xdr:col>
      <xdr:colOff>152400</xdr:colOff>
      <xdr:row>14</xdr:row>
      <xdr:rowOff>58166</xdr:rowOff>
    </xdr:to>
    <xdr:sp macro="" textlink="">
      <xdr:nvSpPr>
        <xdr:cNvPr id="481" name="楕円 480"/>
        <xdr:cNvSpPr/>
      </xdr:nvSpPr>
      <xdr:spPr>
        <a:xfrm>
          <a:off x="13462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68343</xdr:rowOff>
    </xdr:from>
    <xdr:ext cx="762000" cy="259045"/>
    <xdr:sp macro="" textlink="">
      <xdr:nvSpPr>
        <xdr:cNvPr id="482" name="テキスト ボックス 481"/>
        <xdr:cNvSpPr txBox="1"/>
      </xdr:nvSpPr>
      <xdr:spPr>
        <a:xfrm>
          <a:off x="13131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10,846
10,801
137.32
18,861,677
17,224,485
1,076,093
4,863,757
15,566,610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５．１ポイント上回っているが、県平均と比較すると低い水準となっている。平成２９年度についても、平成２８年熊本地震の影響による新規採用及び任期付職員を増員した。今後も、事業量に合わせた適正な人員配置や、退職職員数に対して新規採用職員の抑制など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15422</xdr:rowOff>
    </xdr:from>
    <xdr:to>
      <xdr:col>24</xdr:col>
      <xdr:colOff>25400</xdr:colOff>
      <xdr:row>41</xdr:row>
      <xdr:rowOff>91622</xdr:rowOff>
    </xdr:to>
    <xdr:cxnSp macro="">
      <xdr:nvCxnSpPr>
        <xdr:cNvPr id="68" name="直線コネクタ 67"/>
        <xdr:cNvCxnSpPr/>
      </xdr:nvCxnSpPr>
      <xdr:spPr>
        <a:xfrm>
          <a:off x="3987800" y="7044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143328</xdr:rowOff>
    </xdr:from>
    <xdr:to>
      <xdr:col>19</xdr:col>
      <xdr:colOff>187325</xdr:colOff>
      <xdr:row>41</xdr:row>
      <xdr:rowOff>15422</xdr:rowOff>
    </xdr:to>
    <xdr:cxnSp macro="">
      <xdr:nvCxnSpPr>
        <xdr:cNvPr id="71" name="直線コネクタ 70"/>
        <xdr:cNvCxnSpPr/>
      </xdr:nvCxnSpPr>
      <xdr:spPr>
        <a:xfrm>
          <a:off x="3098800" y="7001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132443</xdr:rowOff>
    </xdr:from>
    <xdr:to>
      <xdr:col>15</xdr:col>
      <xdr:colOff>98425</xdr:colOff>
      <xdr:row>40</xdr:row>
      <xdr:rowOff>143328</xdr:rowOff>
    </xdr:to>
    <xdr:cxnSp macro="">
      <xdr:nvCxnSpPr>
        <xdr:cNvPr id="74" name="直線コネクタ 73"/>
        <xdr:cNvCxnSpPr/>
      </xdr:nvCxnSpPr>
      <xdr:spPr>
        <a:xfrm>
          <a:off x="2209800" y="6990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132443</xdr:rowOff>
    </xdr:to>
    <xdr:cxnSp macro="">
      <xdr:nvCxnSpPr>
        <xdr:cNvPr id="77" name="直線コネクタ 76"/>
        <xdr:cNvCxnSpPr/>
      </xdr:nvCxnSpPr>
      <xdr:spPr>
        <a:xfrm>
          <a:off x="1320800" y="68053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40822</xdr:rowOff>
    </xdr:from>
    <xdr:to>
      <xdr:col>24</xdr:col>
      <xdr:colOff>76200</xdr:colOff>
      <xdr:row>41</xdr:row>
      <xdr:rowOff>142422</xdr:rowOff>
    </xdr:to>
    <xdr:sp macro="" textlink="">
      <xdr:nvSpPr>
        <xdr:cNvPr id="87" name="楕円 86"/>
        <xdr:cNvSpPr/>
      </xdr:nvSpPr>
      <xdr:spPr>
        <a:xfrm>
          <a:off x="47752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120849</xdr:rowOff>
    </xdr:from>
    <xdr:ext cx="762000" cy="259045"/>
    <xdr:sp macro="" textlink="">
      <xdr:nvSpPr>
        <xdr:cNvPr id="88" name="人件費該当値テキスト"/>
        <xdr:cNvSpPr txBox="1"/>
      </xdr:nvSpPr>
      <xdr:spPr>
        <a:xfrm>
          <a:off x="49149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136072</xdr:rowOff>
    </xdr:from>
    <xdr:to>
      <xdr:col>20</xdr:col>
      <xdr:colOff>38100</xdr:colOff>
      <xdr:row>41</xdr:row>
      <xdr:rowOff>66222</xdr:rowOff>
    </xdr:to>
    <xdr:sp macro="" textlink="">
      <xdr:nvSpPr>
        <xdr:cNvPr id="89" name="楕円 88"/>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50999</xdr:rowOff>
    </xdr:from>
    <xdr:ext cx="736600" cy="259045"/>
    <xdr:sp macro="" textlink="">
      <xdr:nvSpPr>
        <xdr:cNvPr id="90" name="テキスト ボックス 89"/>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92528</xdr:rowOff>
    </xdr:from>
    <xdr:to>
      <xdr:col>15</xdr:col>
      <xdr:colOff>149225</xdr:colOff>
      <xdr:row>41</xdr:row>
      <xdr:rowOff>22678</xdr:rowOff>
    </xdr:to>
    <xdr:sp macro="" textlink="">
      <xdr:nvSpPr>
        <xdr:cNvPr id="91" name="楕円 90"/>
        <xdr:cNvSpPr/>
      </xdr:nvSpPr>
      <xdr:spPr>
        <a:xfrm>
          <a:off x="3048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7455</xdr:rowOff>
    </xdr:from>
    <xdr:ext cx="762000" cy="259045"/>
    <xdr:sp macro="" textlink="">
      <xdr:nvSpPr>
        <xdr:cNvPr id="92" name="テキスト ボックス 91"/>
        <xdr:cNvSpPr txBox="1"/>
      </xdr:nvSpPr>
      <xdr:spPr>
        <a:xfrm>
          <a:off x="2717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81643</xdr:rowOff>
    </xdr:from>
    <xdr:to>
      <xdr:col>11</xdr:col>
      <xdr:colOff>60325</xdr:colOff>
      <xdr:row>41</xdr:row>
      <xdr:rowOff>11793</xdr:rowOff>
    </xdr:to>
    <xdr:sp macro="" textlink="">
      <xdr:nvSpPr>
        <xdr:cNvPr id="93" name="楕円 92"/>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168020</xdr:rowOff>
    </xdr:from>
    <xdr:ext cx="762000" cy="259045"/>
    <xdr:sp macro="" textlink="">
      <xdr:nvSpPr>
        <xdr:cNvPr id="94" name="テキスト ボックス 93"/>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１９．５％で全国・県平均、類似団体と比較すると大幅に上回っている。平成２９年度は、平成２８年熊本地震に係る避難所等経費が減額したため物件費については大幅に減額となったが、物件費に係る経常収支比率は上昇している。主な要因は、平成２９年４月に建設された新庁舎への移行に伴い電算システムの経費が大幅に増額したことが挙げられる。今後は、公共施設の統廃合及び効率的な利活用をすることで経費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162378</xdr:rowOff>
    </xdr:from>
    <xdr:to>
      <xdr:col>82</xdr:col>
      <xdr:colOff>107950</xdr:colOff>
      <xdr:row>21</xdr:row>
      <xdr:rowOff>37193</xdr:rowOff>
    </xdr:to>
    <xdr:cxnSp macro="">
      <xdr:nvCxnSpPr>
        <xdr:cNvPr id="131" name="直線コネクタ 130"/>
        <xdr:cNvCxnSpPr/>
      </xdr:nvCxnSpPr>
      <xdr:spPr>
        <a:xfrm>
          <a:off x="15671800" y="34199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19</xdr:row>
      <xdr:rowOff>162378</xdr:rowOff>
    </xdr:to>
    <xdr:cxnSp macro="">
      <xdr:nvCxnSpPr>
        <xdr:cNvPr id="134" name="直線コネクタ 133"/>
        <xdr:cNvCxnSpPr/>
      </xdr:nvCxnSpPr>
      <xdr:spPr>
        <a:xfrm>
          <a:off x="14782800" y="3332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75293</xdr:rowOff>
    </xdr:from>
    <xdr:to>
      <xdr:col>73</xdr:col>
      <xdr:colOff>180975</xdr:colOff>
      <xdr:row>19</xdr:row>
      <xdr:rowOff>75293</xdr:rowOff>
    </xdr:to>
    <xdr:cxnSp macro="">
      <xdr:nvCxnSpPr>
        <xdr:cNvPr id="137" name="直線コネクタ 136"/>
        <xdr:cNvCxnSpPr/>
      </xdr:nvCxnSpPr>
      <xdr:spPr>
        <a:xfrm>
          <a:off x="13893800" y="3332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75293</xdr:rowOff>
    </xdr:to>
    <xdr:cxnSp macro="">
      <xdr:nvCxnSpPr>
        <xdr:cNvPr id="140" name="直線コネクタ 139"/>
        <xdr:cNvCxnSpPr/>
      </xdr:nvCxnSpPr>
      <xdr:spPr>
        <a:xfrm>
          <a:off x="13004800" y="3234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157843</xdr:rowOff>
    </xdr:from>
    <xdr:to>
      <xdr:col>82</xdr:col>
      <xdr:colOff>158750</xdr:colOff>
      <xdr:row>21</xdr:row>
      <xdr:rowOff>87993</xdr:rowOff>
    </xdr:to>
    <xdr:sp macro="" textlink="">
      <xdr:nvSpPr>
        <xdr:cNvPr id="150" name="楕円 149"/>
        <xdr:cNvSpPr/>
      </xdr:nvSpPr>
      <xdr:spPr>
        <a:xfrm>
          <a:off x="164592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129920</xdr:rowOff>
    </xdr:from>
    <xdr:ext cx="762000" cy="259045"/>
    <xdr:sp macro="" textlink="">
      <xdr:nvSpPr>
        <xdr:cNvPr id="151" name="物件費該当値テキスト"/>
        <xdr:cNvSpPr txBox="1"/>
      </xdr:nvSpPr>
      <xdr:spPr>
        <a:xfrm>
          <a:off x="165989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111578</xdr:rowOff>
    </xdr:from>
    <xdr:to>
      <xdr:col>78</xdr:col>
      <xdr:colOff>120650</xdr:colOff>
      <xdr:row>20</xdr:row>
      <xdr:rowOff>41728</xdr:rowOff>
    </xdr:to>
    <xdr:sp macro="" textlink="">
      <xdr:nvSpPr>
        <xdr:cNvPr id="152" name="楕円 151"/>
        <xdr:cNvSpPr/>
      </xdr:nvSpPr>
      <xdr:spPr>
        <a:xfrm>
          <a:off x="15621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26505</xdr:rowOff>
    </xdr:from>
    <xdr:ext cx="736600" cy="259045"/>
    <xdr:sp macro="" textlink="">
      <xdr:nvSpPr>
        <xdr:cNvPr id="153" name="テキスト ボックス 152"/>
        <xdr:cNvSpPr txBox="1"/>
      </xdr:nvSpPr>
      <xdr:spPr>
        <a:xfrm>
          <a:off x="15290800" y="34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4" name="楕円 153"/>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5" name="テキスト ボックス 154"/>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24493</xdr:rowOff>
    </xdr:from>
    <xdr:to>
      <xdr:col>69</xdr:col>
      <xdr:colOff>142875</xdr:colOff>
      <xdr:row>19</xdr:row>
      <xdr:rowOff>126093</xdr:rowOff>
    </xdr:to>
    <xdr:sp macro="" textlink="">
      <xdr:nvSpPr>
        <xdr:cNvPr id="156" name="楕円 155"/>
        <xdr:cNvSpPr/>
      </xdr:nvSpPr>
      <xdr:spPr>
        <a:xfrm>
          <a:off x="13843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110870</xdr:rowOff>
    </xdr:from>
    <xdr:ext cx="762000" cy="259045"/>
    <xdr:sp macro="" textlink="">
      <xdr:nvSpPr>
        <xdr:cNvPr id="157" name="テキスト ボックス 156"/>
        <xdr:cNvSpPr txBox="1"/>
      </xdr:nvSpPr>
      <xdr:spPr>
        <a:xfrm>
          <a:off x="13512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8" name="楕円 157"/>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9" name="テキスト ボックス 158"/>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すると横ばい状態であり、全国・県平均及び類似団体と比較すると大幅に下回っている。本村では、高校生までの医療費助成など少子高齢化対策に係るサービスを実施してきているが、平成２８年度以後、平成２８年熊本地震の影響もあり人口が減少しているため、子供や高齢者が住みやすい村づくりを目指しながら、健診率向上や、健康づくり対策などを行い医療費抑制などに向けた取組み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92" name="直線コネクタ 191"/>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95" name="直線コネクタ 194"/>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98" name="直線コネクタ 197"/>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12700</xdr:rowOff>
    </xdr:to>
    <xdr:cxnSp macro="">
      <xdr:nvCxnSpPr>
        <xdr:cNvPr id="201" name="直線コネクタ 200"/>
        <xdr:cNvCxnSpPr/>
      </xdr:nvCxnSpPr>
      <xdr:spPr>
        <a:xfrm>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11" name="楕円 21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3" name="楕円 21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4" name="テキスト ボックス 21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5" name="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6" name="テキスト ボックス 21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7" name="楕円 21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8" name="テキスト ボックス 21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20" name="テキスト ボックス 21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と比較しても下回っており、平成２８年度と比較すると１．８％減少している。これは簡易水道特別会計及び生活排水処理事業への繰出金が減額していることが要因であ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73660</xdr:rowOff>
    </xdr:to>
    <xdr:cxnSp macro="">
      <xdr:nvCxnSpPr>
        <xdr:cNvPr id="253" name="直線コネクタ 252"/>
        <xdr:cNvCxnSpPr/>
      </xdr:nvCxnSpPr>
      <xdr:spPr>
        <a:xfrm flipV="1">
          <a:off x="15671800" y="9537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56</xdr:row>
      <xdr:rowOff>73660</xdr:rowOff>
    </xdr:to>
    <xdr:cxnSp macro="">
      <xdr:nvCxnSpPr>
        <xdr:cNvPr id="256" name="直線コネクタ 255"/>
        <xdr:cNvCxnSpPr/>
      </xdr:nvCxnSpPr>
      <xdr:spPr>
        <a:xfrm>
          <a:off x="14782800" y="9514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85090</xdr:rowOff>
    </xdr:to>
    <xdr:cxnSp macro="">
      <xdr:nvCxnSpPr>
        <xdr:cNvPr id="259" name="直線コネクタ 258"/>
        <xdr:cNvCxnSpPr/>
      </xdr:nvCxnSpPr>
      <xdr:spPr>
        <a:xfrm>
          <a:off x="13893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24130</xdr:rowOff>
    </xdr:to>
    <xdr:cxnSp macro="">
      <xdr:nvCxnSpPr>
        <xdr:cNvPr id="262" name="直線コネクタ 261"/>
        <xdr:cNvCxnSpPr/>
      </xdr:nvCxnSpPr>
      <xdr:spPr>
        <a:xfrm>
          <a:off x="13004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2" name="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4" name="楕円 273"/>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5" name="テキスト ボックス 274"/>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6" name="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7" name="テキスト ボックス 276"/>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8" name="楕円 277"/>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9" name="テキスト ボックス 278"/>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80" name="楕円 279"/>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81" name="テキスト ボックス 280"/>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８年度と比較すると０．９ポイント下回った。これは、一部事務組合負担金が減額となったことが大きな要因である。しかし、全国平均、県平均、類似団体の数値と比較すると上回っているため、今後も予算編成時にはそれぞれの補助金が有効に利用されているかなどのチェックを行い、また、費用対効果などを判断しながら村内活動団体への補助金見直し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104140</xdr:rowOff>
    </xdr:to>
    <xdr:cxnSp macro="">
      <xdr:nvCxnSpPr>
        <xdr:cNvPr id="314" name="直線コネクタ 313"/>
        <xdr:cNvCxnSpPr/>
      </xdr:nvCxnSpPr>
      <xdr:spPr>
        <a:xfrm flipV="1">
          <a:off x="15671800" y="6550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134620</xdr:rowOff>
    </xdr:to>
    <xdr:cxnSp macro="">
      <xdr:nvCxnSpPr>
        <xdr:cNvPr id="317" name="直線コネクタ 316"/>
        <xdr:cNvCxnSpPr/>
      </xdr:nvCxnSpPr>
      <xdr:spPr>
        <a:xfrm flipV="1">
          <a:off x="14782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134620</xdr:rowOff>
    </xdr:from>
    <xdr:to>
      <xdr:col>73</xdr:col>
      <xdr:colOff>180975</xdr:colOff>
      <xdr:row>38</xdr:row>
      <xdr:rowOff>157480</xdr:rowOff>
    </xdr:to>
    <xdr:cxnSp macro="">
      <xdr:nvCxnSpPr>
        <xdr:cNvPr id="320" name="直線コネクタ 319"/>
        <xdr:cNvCxnSpPr/>
      </xdr:nvCxnSpPr>
      <xdr:spPr>
        <a:xfrm flipV="1">
          <a:off x="13893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157480</xdr:rowOff>
    </xdr:to>
    <xdr:cxnSp macro="">
      <xdr:nvCxnSpPr>
        <xdr:cNvPr id="323" name="直線コネクタ 322"/>
        <xdr:cNvCxnSpPr/>
      </xdr:nvCxnSpPr>
      <xdr:spPr>
        <a:xfrm>
          <a:off x="13004800" y="6535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3" name="楕円 332"/>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4"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5" name="楕円 334"/>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6" name="テキスト ボックス 335"/>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83820</xdr:rowOff>
    </xdr:from>
    <xdr:to>
      <xdr:col>74</xdr:col>
      <xdr:colOff>31750</xdr:colOff>
      <xdr:row>39</xdr:row>
      <xdr:rowOff>13970</xdr:rowOff>
    </xdr:to>
    <xdr:sp macro="" textlink="">
      <xdr:nvSpPr>
        <xdr:cNvPr id="337" name="楕円 336"/>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170197</xdr:rowOff>
    </xdr:from>
    <xdr:ext cx="762000" cy="259045"/>
    <xdr:sp macro="" textlink="">
      <xdr:nvSpPr>
        <xdr:cNvPr id="338" name="テキスト ボックス 337"/>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106680</xdr:rowOff>
    </xdr:from>
    <xdr:to>
      <xdr:col>69</xdr:col>
      <xdr:colOff>142875</xdr:colOff>
      <xdr:row>39</xdr:row>
      <xdr:rowOff>36830</xdr:rowOff>
    </xdr:to>
    <xdr:sp macro="" textlink="">
      <xdr:nvSpPr>
        <xdr:cNvPr id="339" name="楕円 338"/>
        <xdr:cNvSpPr/>
      </xdr:nvSpPr>
      <xdr:spPr>
        <a:xfrm>
          <a:off x="13843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21607</xdr:rowOff>
    </xdr:from>
    <xdr:ext cx="762000" cy="259045"/>
    <xdr:sp macro="" textlink="">
      <xdr:nvSpPr>
        <xdr:cNvPr id="340" name="テキスト ボックス 339"/>
        <xdr:cNvSpPr txBox="1"/>
      </xdr:nvSpPr>
      <xdr:spPr>
        <a:xfrm>
          <a:off x="13512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41" name="楕円 340"/>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42" name="テキスト ボックス 341"/>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後は、上昇傾向にあったが、平成２９年度は１６．７％と全国・県平均及び類似団体を下回った。これは、平成１７年度に借り入れた過疎対策事業債の償還が終了したことが大きな要因である。今後は、役場新庁舎建設や中学校統合に加え平成２８年熊本地震復旧復興事業に係る起債の償還が始まるため上昇する傾向。計画的な借入れや、償還期間及び据置期間を見直すことで起債残高を減らすことで将来にわたる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52705</xdr:rowOff>
    </xdr:from>
    <xdr:to>
      <xdr:col>24</xdr:col>
      <xdr:colOff>25400</xdr:colOff>
      <xdr:row>76</xdr:row>
      <xdr:rowOff>98425</xdr:rowOff>
    </xdr:to>
    <xdr:cxnSp macro="">
      <xdr:nvCxnSpPr>
        <xdr:cNvPr id="371" name="直線コネクタ 370"/>
        <xdr:cNvCxnSpPr/>
      </xdr:nvCxnSpPr>
      <xdr:spPr>
        <a:xfrm flipV="1">
          <a:off x="3987800" y="13082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167005</xdr:rowOff>
    </xdr:from>
    <xdr:to>
      <xdr:col>19</xdr:col>
      <xdr:colOff>187325</xdr:colOff>
      <xdr:row>76</xdr:row>
      <xdr:rowOff>98425</xdr:rowOff>
    </xdr:to>
    <xdr:cxnSp macro="">
      <xdr:nvCxnSpPr>
        <xdr:cNvPr id="374" name="直線コネクタ 373"/>
        <xdr:cNvCxnSpPr/>
      </xdr:nvCxnSpPr>
      <xdr:spPr>
        <a:xfrm>
          <a:off x="3098800" y="130257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75565</xdr:rowOff>
    </xdr:from>
    <xdr:to>
      <xdr:col>15</xdr:col>
      <xdr:colOff>98425</xdr:colOff>
      <xdr:row>75</xdr:row>
      <xdr:rowOff>167005</xdr:rowOff>
    </xdr:to>
    <xdr:cxnSp macro="">
      <xdr:nvCxnSpPr>
        <xdr:cNvPr id="377" name="直線コネクタ 376"/>
        <xdr:cNvCxnSpPr/>
      </xdr:nvCxnSpPr>
      <xdr:spPr>
        <a:xfrm>
          <a:off x="2209800" y="12934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75565</xdr:rowOff>
    </xdr:from>
    <xdr:to>
      <xdr:col>11</xdr:col>
      <xdr:colOff>9525</xdr:colOff>
      <xdr:row>75</xdr:row>
      <xdr:rowOff>92710</xdr:rowOff>
    </xdr:to>
    <xdr:cxnSp macro="">
      <xdr:nvCxnSpPr>
        <xdr:cNvPr id="380" name="直線コネクタ 379"/>
        <xdr:cNvCxnSpPr/>
      </xdr:nvCxnSpPr>
      <xdr:spPr>
        <a:xfrm flipV="1">
          <a:off x="1320800" y="12934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xdr:rowOff>
    </xdr:from>
    <xdr:to>
      <xdr:col>24</xdr:col>
      <xdr:colOff>76200</xdr:colOff>
      <xdr:row>76</xdr:row>
      <xdr:rowOff>103505</xdr:rowOff>
    </xdr:to>
    <xdr:sp macro="" textlink="">
      <xdr:nvSpPr>
        <xdr:cNvPr id="390" name="楕円 389"/>
        <xdr:cNvSpPr/>
      </xdr:nvSpPr>
      <xdr:spPr>
        <a:xfrm>
          <a:off x="4775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18432</xdr:rowOff>
    </xdr:from>
    <xdr:ext cx="762000" cy="259045"/>
    <xdr:sp macro="" textlink="">
      <xdr:nvSpPr>
        <xdr:cNvPr id="391" name="公債費該当値テキスト"/>
        <xdr:cNvSpPr txBox="1"/>
      </xdr:nvSpPr>
      <xdr:spPr>
        <a:xfrm>
          <a:off x="4914900" y="128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47625</xdr:rowOff>
    </xdr:from>
    <xdr:to>
      <xdr:col>20</xdr:col>
      <xdr:colOff>38100</xdr:colOff>
      <xdr:row>76</xdr:row>
      <xdr:rowOff>149225</xdr:rowOff>
    </xdr:to>
    <xdr:sp macro="" textlink="">
      <xdr:nvSpPr>
        <xdr:cNvPr id="392" name="楕円 391"/>
        <xdr:cNvSpPr/>
      </xdr:nvSpPr>
      <xdr:spPr>
        <a:xfrm>
          <a:off x="3937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159402</xdr:rowOff>
    </xdr:from>
    <xdr:ext cx="736600" cy="259045"/>
    <xdr:sp macro="" textlink="">
      <xdr:nvSpPr>
        <xdr:cNvPr id="393" name="テキスト ボックス 392"/>
        <xdr:cNvSpPr txBox="1"/>
      </xdr:nvSpPr>
      <xdr:spPr>
        <a:xfrm>
          <a:off x="3606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116205</xdr:rowOff>
    </xdr:from>
    <xdr:to>
      <xdr:col>15</xdr:col>
      <xdr:colOff>149225</xdr:colOff>
      <xdr:row>76</xdr:row>
      <xdr:rowOff>46355</xdr:rowOff>
    </xdr:to>
    <xdr:sp macro="" textlink="">
      <xdr:nvSpPr>
        <xdr:cNvPr id="394" name="楕円 393"/>
        <xdr:cNvSpPr/>
      </xdr:nvSpPr>
      <xdr:spPr>
        <a:xfrm>
          <a:off x="3048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56532</xdr:rowOff>
    </xdr:from>
    <xdr:ext cx="762000" cy="259045"/>
    <xdr:sp macro="" textlink="">
      <xdr:nvSpPr>
        <xdr:cNvPr id="395" name="テキスト ボックス 394"/>
        <xdr:cNvSpPr txBox="1"/>
      </xdr:nvSpPr>
      <xdr:spPr>
        <a:xfrm>
          <a:off x="2717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24765</xdr:rowOff>
    </xdr:from>
    <xdr:to>
      <xdr:col>11</xdr:col>
      <xdr:colOff>60325</xdr:colOff>
      <xdr:row>75</xdr:row>
      <xdr:rowOff>126365</xdr:rowOff>
    </xdr:to>
    <xdr:sp macro="" textlink="">
      <xdr:nvSpPr>
        <xdr:cNvPr id="396" name="楕円 395"/>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136542</xdr:rowOff>
    </xdr:from>
    <xdr:ext cx="762000" cy="259045"/>
    <xdr:sp macro="" textlink="">
      <xdr:nvSpPr>
        <xdr:cNvPr id="397" name="テキスト ボックス 396"/>
        <xdr:cNvSpPr txBox="1"/>
      </xdr:nvSpPr>
      <xdr:spPr>
        <a:xfrm>
          <a:off x="1828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9" name="テキスト ボックス 398"/>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平成２９年度の公債費以外については、７７．４％となり、全国・県平均及び類似団体と比較すると高い水準で、人件費、物件費、補助費等の順で比率が高くなっている。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沿った計画的な採用を実施し、物件費については公共施設総合管理計画に沿って適正な運用管理に努め、補助費等については必要性と実効性を十分精査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122428</xdr:rowOff>
    </xdr:from>
    <xdr:to>
      <xdr:col>82</xdr:col>
      <xdr:colOff>107950</xdr:colOff>
      <xdr:row>80</xdr:row>
      <xdr:rowOff>122428</xdr:rowOff>
    </xdr:to>
    <xdr:cxnSp macro="">
      <xdr:nvCxnSpPr>
        <xdr:cNvPr id="430" name="直線コネクタ 429"/>
        <xdr:cNvCxnSpPr/>
      </xdr:nvCxnSpPr>
      <xdr:spPr>
        <a:xfrm>
          <a:off x="15671800" y="13838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156718</xdr:rowOff>
    </xdr:from>
    <xdr:to>
      <xdr:col>78</xdr:col>
      <xdr:colOff>69850</xdr:colOff>
      <xdr:row>80</xdr:row>
      <xdr:rowOff>122428</xdr:rowOff>
    </xdr:to>
    <xdr:cxnSp macro="">
      <xdr:nvCxnSpPr>
        <xdr:cNvPr id="433" name="直線コネクタ 432"/>
        <xdr:cNvCxnSpPr/>
      </xdr:nvCxnSpPr>
      <xdr:spPr>
        <a:xfrm>
          <a:off x="14782800" y="137012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79</xdr:row>
      <xdr:rowOff>156718</xdr:rowOff>
    </xdr:to>
    <xdr:cxnSp macro="">
      <xdr:nvCxnSpPr>
        <xdr:cNvPr id="436" name="直線コネクタ 435"/>
        <xdr:cNvCxnSpPr/>
      </xdr:nvCxnSpPr>
      <xdr:spPr>
        <a:xfrm>
          <a:off x="13893800" y="136692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79</xdr:row>
      <xdr:rowOff>124713</xdr:rowOff>
    </xdr:to>
    <xdr:cxnSp macro="">
      <xdr:nvCxnSpPr>
        <xdr:cNvPr id="439" name="直線コネクタ 438"/>
        <xdr:cNvCxnSpPr/>
      </xdr:nvCxnSpPr>
      <xdr:spPr>
        <a:xfrm>
          <a:off x="13004800" y="13445237"/>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71628</xdr:rowOff>
    </xdr:from>
    <xdr:to>
      <xdr:col>82</xdr:col>
      <xdr:colOff>158750</xdr:colOff>
      <xdr:row>81</xdr:row>
      <xdr:rowOff>1778</xdr:rowOff>
    </xdr:to>
    <xdr:sp macro="" textlink="">
      <xdr:nvSpPr>
        <xdr:cNvPr id="449" name="楕円 448"/>
        <xdr:cNvSpPr/>
      </xdr:nvSpPr>
      <xdr:spPr>
        <a:xfrm>
          <a:off x="16459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43705</xdr:rowOff>
    </xdr:from>
    <xdr:ext cx="762000" cy="259045"/>
    <xdr:sp macro="" textlink="">
      <xdr:nvSpPr>
        <xdr:cNvPr id="450" name="公債費以外該当値テキスト"/>
        <xdr:cNvSpPr txBox="1"/>
      </xdr:nvSpPr>
      <xdr:spPr>
        <a:xfrm>
          <a:off x="16598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71628</xdr:rowOff>
    </xdr:from>
    <xdr:to>
      <xdr:col>78</xdr:col>
      <xdr:colOff>120650</xdr:colOff>
      <xdr:row>81</xdr:row>
      <xdr:rowOff>1778</xdr:rowOff>
    </xdr:to>
    <xdr:sp macro="" textlink="">
      <xdr:nvSpPr>
        <xdr:cNvPr id="451" name="楕円 450"/>
        <xdr:cNvSpPr/>
      </xdr:nvSpPr>
      <xdr:spPr>
        <a:xfrm>
          <a:off x="15621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158005</xdr:rowOff>
    </xdr:from>
    <xdr:ext cx="736600" cy="259045"/>
    <xdr:sp macro="" textlink="">
      <xdr:nvSpPr>
        <xdr:cNvPr id="452" name="テキスト ボックス 451"/>
        <xdr:cNvSpPr txBox="1"/>
      </xdr:nvSpPr>
      <xdr:spPr>
        <a:xfrm>
          <a:off x="15290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53" name="楕円 452"/>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54" name="テキスト ボックス 453"/>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5" name="楕円 454"/>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6" name="テキスト ボックス 455"/>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7" name="楕円 456"/>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8" name="テキスト ボックス 457"/>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121535</xdr:rowOff>
    </xdr:from>
    <xdr:to>
      <xdr:col>29</xdr:col>
      <xdr:colOff>127000</xdr:colOff>
      <xdr:row>14</xdr:row>
      <xdr:rowOff>152886</xdr:rowOff>
    </xdr:to>
    <xdr:cxnSp macro="">
      <xdr:nvCxnSpPr>
        <xdr:cNvPr id="52" name="直線コネクタ 51"/>
        <xdr:cNvCxnSpPr/>
      </xdr:nvCxnSpPr>
      <xdr:spPr bwMode="auto">
        <a:xfrm>
          <a:off x="5003800" y="2569460"/>
          <a:ext cx="647700" cy="3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121535</xdr:rowOff>
    </xdr:from>
    <xdr:to>
      <xdr:col>26</xdr:col>
      <xdr:colOff>50800</xdr:colOff>
      <xdr:row>15</xdr:row>
      <xdr:rowOff>69099</xdr:rowOff>
    </xdr:to>
    <xdr:cxnSp macro="">
      <xdr:nvCxnSpPr>
        <xdr:cNvPr id="55" name="直線コネクタ 54"/>
        <xdr:cNvCxnSpPr/>
      </xdr:nvCxnSpPr>
      <xdr:spPr bwMode="auto">
        <a:xfrm flipV="1">
          <a:off x="4305300" y="2569460"/>
          <a:ext cx="698500" cy="11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69099</xdr:rowOff>
    </xdr:from>
    <xdr:to>
      <xdr:col>22</xdr:col>
      <xdr:colOff>114300</xdr:colOff>
      <xdr:row>15</xdr:row>
      <xdr:rowOff>104760</xdr:rowOff>
    </xdr:to>
    <xdr:cxnSp macro="">
      <xdr:nvCxnSpPr>
        <xdr:cNvPr id="58" name="直線コネクタ 57"/>
        <xdr:cNvCxnSpPr/>
      </xdr:nvCxnSpPr>
      <xdr:spPr bwMode="auto">
        <a:xfrm flipV="1">
          <a:off x="3606800" y="2688474"/>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104760</xdr:rowOff>
    </xdr:from>
    <xdr:to>
      <xdr:col>18</xdr:col>
      <xdr:colOff>177800</xdr:colOff>
      <xdr:row>16</xdr:row>
      <xdr:rowOff>6397</xdr:rowOff>
    </xdr:to>
    <xdr:cxnSp macro="">
      <xdr:nvCxnSpPr>
        <xdr:cNvPr id="61" name="直線コネクタ 60"/>
        <xdr:cNvCxnSpPr/>
      </xdr:nvCxnSpPr>
      <xdr:spPr bwMode="auto">
        <a:xfrm flipV="1">
          <a:off x="2908300" y="2724135"/>
          <a:ext cx="698500" cy="7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102086</xdr:rowOff>
    </xdr:from>
    <xdr:to>
      <xdr:col>29</xdr:col>
      <xdr:colOff>177800</xdr:colOff>
      <xdr:row>15</xdr:row>
      <xdr:rowOff>32236</xdr:rowOff>
    </xdr:to>
    <xdr:sp macro="" textlink="">
      <xdr:nvSpPr>
        <xdr:cNvPr id="71" name="楕円 70"/>
        <xdr:cNvSpPr/>
      </xdr:nvSpPr>
      <xdr:spPr bwMode="auto">
        <a:xfrm>
          <a:off x="5600700" y="255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118613</xdr:rowOff>
    </xdr:from>
    <xdr:ext cx="762000" cy="259045"/>
    <xdr:sp macro="" textlink="">
      <xdr:nvSpPr>
        <xdr:cNvPr id="72" name="人口1人当たり決算額の推移該当値テキスト130"/>
        <xdr:cNvSpPr txBox="1"/>
      </xdr:nvSpPr>
      <xdr:spPr>
        <a:xfrm>
          <a:off x="5740400" y="23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70735</xdr:rowOff>
    </xdr:from>
    <xdr:to>
      <xdr:col>26</xdr:col>
      <xdr:colOff>101600</xdr:colOff>
      <xdr:row>15</xdr:row>
      <xdr:rowOff>885</xdr:rowOff>
    </xdr:to>
    <xdr:sp macro="" textlink="">
      <xdr:nvSpPr>
        <xdr:cNvPr id="73" name="楕円 72"/>
        <xdr:cNvSpPr/>
      </xdr:nvSpPr>
      <xdr:spPr bwMode="auto">
        <a:xfrm>
          <a:off x="4953000" y="251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11062</xdr:rowOff>
    </xdr:from>
    <xdr:ext cx="736600" cy="259045"/>
    <xdr:sp macro="" textlink="">
      <xdr:nvSpPr>
        <xdr:cNvPr id="74" name="テキスト ボックス 73"/>
        <xdr:cNvSpPr txBox="1"/>
      </xdr:nvSpPr>
      <xdr:spPr>
        <a:xfrm>
          <a:off x="4622800" y="228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18299</xdr:rowOff>
    </xdr:from>
    <xdr:to>
      <xdr:col>22</xdr:col>
      <xdr:colOff>165100</xdr:colOff>
      <xdr:row>15</xdr:row>
      <xdr:rowOff>119899</xdr:rowOff>
    </xdr:to>
    <xdr:sp macro="" textlink="">
      <xdr:nvSpPr>
        <xdr:cNvPr id="75" name="楕円 74"/>
        <xdr:cNvSpPr/>
      </xdr:nvSpPr>
      <xdr:spPr bwMode="auto">
        <a:xfrm>
          <a:off x="4254500" y="263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130076</xdr:rowOff>
    </xdr:from>
    <xdr:ext cx="762000" cy="259045"/>
    <xdr:sp macro="" textlink="">
      <xdr:nvSpPr>
        <xdr:cNvPr id="76" name="テキスト ボックス 75"/>
        <xdr:cNvSpPr txBox="1"/>
      </xdr:nvSpPr>
      <xdr:spPr>
        <a:xfrm>
          <a:off x="3924300" y="240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53960</xdr:rowOff>
    </xdr:from>
    <xdr:to>
      <xdr:col>19</xdr:col>
      <xdr:colOff>38100</xdr:colOff>
      <xdr:row>15</xdr:row>
      <xdr:rowOff>155560</xdr:rowOff>
    </xdr:to>
    <xdr:sp macro="" textlink="">
      <xdr:nvSpPr>
        <xdr:cNvPr id="77" name="楕円 76"/>
        <xdr:cNvSpPr/>
      </xdr:nvSpPr>
      <xdr:spPr bwMode="auto">
        <a:xfrm>
          <a:off x="3556000" y="267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165737</xdr:rowOff>
    </xdr:from>
    <xdr:ext cx="762000" cy="259045"/>
    <xdr:sp macro="" textlink="">
      <xdr:nvSpPr>
        <xdr:cNvPr id="78" name="テキスト ボックス 77"/>
        <xdr:cNvSpPr txBox="1"/>
      </xdr:nvSpPr>
      <xdr:spPr>
        <a:xfrm>
          <a:off x="3225800" y="244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127047</xdr:rowOff>
    </xdr:from>
    <xdr:to>
      <xdr:col>15</xdr:col>
      <xdr:colOff>101600</xdr:colOff>
      <xdr:row>16</xdr:row>
      <xdr:rowOff>57197</xdr:rowOff>
    </xdr:to>
    <xdr:sp macro="" textlink="">
      <xdr:nvSpPr>
        <xdr:cNvPr id="79" name="楕円 78"/>
        <xdr:cNvSpPr/>
      </xdr:nvSpPr>
      <xdr:spPr bwMode="auto">
        <a:xfrm>
          <a:off x="2857500" y="274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67374</xdr:rowOff>
    </xdr:from>
    <xdr:ext cx="762000" cy="259045"/>
    <xdr:sp macro="" textlink="">
      <xdr:nvSpPr>
        <xdr:cNvPr id="80" name="テキスト ボックス 79"/>
        <xdr:cNvSpPr txBox="1"/>
      </xdr:nvSpPr>
      <xdr:spPr>
        <a:xfrm>
          <a:off x="2527300" y="251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53105</xdr:rowOff>
    </xdr:from>
    <xdr:to>
      <xdr:col>29</xdr:col>
      <xdr:colOff>127000</xdr:colOff>
      <xdr:row>36</xdr:row>
      <xdr:rowOff>148241</xdr:rowOff>
    </xdr:to>
    <xdr:cxnSp macro="">
      <xdr:nvCxnSpPr>
        <xdr:cNvPr id="114" name="直線コネクタ 113"/>
        <xdr:cNvCxnSpPr/>
      </xdr:nvCxnSpPr>
      <xdr:spPr bwMode="auto">
        <a:xfrm>
          <a:off x="5003800" y="7006355"/>
          <a:ext cx="647700" cy="9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53105</xdr:rowOff>
    </xdr:from>
    <xdr:to>
      <xdr:col>26</xdr:col>
      <xdr:colOff>50800</xdr:colOff>
      <xdr:row>36</xdr:row>
      <xdr:rowOff>168663</xdr:rowOff>
    </xdr:to>
    <xdr:cxnSp macro="">
      <xdr:nvCxnSpPr>
        <xdr:cNvPr id="117" name="直線コネクタ 116"/>
        <xdr:cNvCxnSpPr/>
      </xdr:nvCxnSpPr>
      <xdr:spPr bwMode="auto">
        <a:xfrm flipV="1">
          <a:off x="4305300" y="7006355"/>
          <a:ext cx="698500" cy="11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168663</xdr:rowOff>
    </xdr:from>
    <xdr:to>
      <xdr:col>22</xdr:col>
      <xdr:colOff>114300</xdr:colOff>
      <xdr:row>37</xdr:row>
      <xdr:rowOff>1460</xdr:rowOff>
    </xdr:to>
    <xdr:cxnSp macro="">
      <xdr:nvCxnSpPr>
        <xdr:cNvPr id="120" name="直線コネクタ 119"/>
        <xdr:cNvCxnSpPr/>
      </xdr:nvCxnSpPr>
      <xdr:spPr bwMode="auto">
        <a:xfrm flipV="1">
          <a:off x="3606800" y="7121913"/>
          <a:ext cx="698500" cy="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129362</xdr:rowOff>
    </xdr:from>
    <xdr:to>
      <xdr:col>18</xdr:col>
      <xdr:colOff>177800</xdr:colOff>
      <xdr:row>37</xdr:row>
      <xdr:rowOff>1460</xdr:rowOff>
    </xdr:to>
    <xdr:cxnSp macro="">
      <xdr:nvCxnSpPr>
        <xdr:cNvPr id="123" name="直線コネクタ 122"/>
        <xdr:cNvCxnSpPr/>
      </xdr:nvCxnSpPr>
      <xdr:spPr bwMode="auto">
        <a:xfrm>
          <a:off x="2908300" y="7082612"/>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97441</xdr:rowOff>
    </xdr:from>
    <xdr:to>
      <xdr:col>29</xdr:col>
      <xdr:colOff>177800</xdr:colOff>
      <xdr:row>37</xdr:row>
      <xdr:rowOff>27591</xdr:rowOff>
    </xdr:to>
    <xdr:sp macro="" textlink="">
      <xdr:nvSpPr>
        <xdr:cNvPr id="133" name="楕円 132"/>
        <xdr:cNvSpPr/>
      </xdr:nvSpPr>
      <xdr:spPr bwMode="auto">
        <a:xfrm>
          <a:off x="5600700" y="705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69518</xdr:rowOff>
    </xdr:from>
    <xdr:ext cx="762000" cy="259045"/>
    <xdr:sp macro="" textlink="">
      <xdr:nvSpPr>
        <xdr:cNvPr id="134" name="人口1人当たり決算額の推移該当値テキスト445"/>
        <xdr:cNvSpPr txBox="1"/>
      </xdr:nvSpPr>
      <xdr:spPr>
        <a:xfrm>
          <a:off x="5740400" y="702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2305</xdr:rowOff>
    </xdr:from>
    <xdr:to>
      <xdr:col>26</xdr:col>
      <xdr:colOff>101600</xdr:colOff>
      <xdr:row>36</xdr:row>
      <xdr:rowOff>103905</xdr:rowOff>
    </xdr:to>
    <xdr:sp macro="" textlink="">
      <xdr:nvSpPr>
        <xdr:cNvPr id="135" name="楕円 134"/>
        <xdr:cNvSpPr/>
      </xdr:nvSpPr>
      <xdr:spPr bwMode="auto">
        <a:xfrm>
          <a:off x="4953000" y="695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88682</xdr:rowOff>
    </xdr:from>
    <xdr:ext cx="736600" cy="259045"/>
    <xdr:sp macro="" textlink="">
      <xdr:nvSpPr>
        <xdr:cNvPr id="136" name="テキスト ボックス 135"/>
        <xdr:cNvSpPr txBox="1"/>
      </xdr:nvSpPr>
      <xdr:spPr>
        <a:xfrm>
          <a:off x="4622800" y="704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117863</xdr:rowOff>
    </xdr:from>
    <xdr:to>
      <xdr:col>22</xdr:col>
      <xdr:colOff>165100</xdr:colOff>
      <xdr:row>37</xdr:row>
      <xdr:rowOff>48013</xdr:rowOff>
    </xdr:to>
    <xdr:sp macro="" textlink="">
      <xdr:nvSpPr>
        <xdr:cNvPr id="137" name="楕円 136"/>
        <xdr:cNvSpPr/>
      </xdr:nvSpPr>
      <xdr:spPr bwMode="auto">
        <a:xfrm>
          <a:off x="4254500" y="70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32790</xdr:rowOff>
    </xdr:from>
    <xdr:ext cx="762000" cy="259045"/>
    <xdr:sp macro="" textlink="">
      <xdr:nvSpPr>
        <xdr:cNvPr id="138" name="テキスト ボックス 137"/>
        <xdr:cNvSpPr txBox="1"/>
      </xdr:nvSpPr>
      <xdr:spPr>
        <a:xfrm>
          <a:off x="3924300" y="71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122110</xdr:rowOff>
    </xdr:from>
    <xdr:to>
      <xdr:col>19</xdr:col>
      <xdr:colOff>38100</xdr:colOff>
      <xdr:row>37</xdr:row>
      <xdr:rowOff>52260</xdr:rowOff>
    </xdr:to>
    <xdr:sp macro="" textlink="">
      <xdr:nvSpPr>
        <xdr:cNvPr id="139" name="楕円 138"/>
        <xdr:cNvSpPr/>
      </xdr:nvSpPr>
      <xdr:spPr bwMode="auto">
        <a:xfrm>
          <a:off x="3556000" y="707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37037</xdr:rowOff>
    </xdr:from>
    <xdr:ext cx="762000" cy="259045"/>
    <xdr:sp macro="" textlink="">
      <xdr:nvSpPr>
        <xdr:cNvPr id="140" name="テキスト ボックス 139"/>
        <xdr:cNvSpPr txBox="1"/>
      </xdr:nvSpPr>
      <xdr:spPr>
        <a:xfrm>
          <a:off x="3225800" y="71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78562</xdr:rowOff>
    </xdr:from>
    <xdr:to>
      <xdr:col>15</xdr:col>
      <xdr:colOff>101600</xdr:colOff>
      <xdr:row>37</xdr:row>
      <xdr:rowOff>8712</xdr:rowOff>
    </xdr:to>
    <xdr:sp macro="" textlink="">
      <xdr:nvSpPr>
        <xdr:cNvPr id="141" name="楕円 140"/>
        <xdr:cNvSpPr/>
      </xdr:nvSpPr>
      <xdr:spPr bwMode="auto">
        <a:xfrm>
          <a:off x="2857500" y="703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164939</xdr:rowOff>
    </xdr:from>
    <xdr:ext cx="762000" cy="259045"/>
    <xdr:sp macro="" textlink="">
      <xdr:nvSpPr>
        <xdr:cNvPr id="142" name="テキスト ボックス 141"/>
        <xdr:cNvSpPr txBox="1"/>
      </xdr:nvSpPr>
      <xdr:spPr>
        <a:xfrm>
          <a:off x="2527300" y="71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10,846
10,801
137.32
18,861,677
17,224,485
1,076,093
4,863,757
15,566,610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42871</xdr:rowOff>
    </xdr:from>
    <xdr:to>
      <xdr:col>24</xdr:col>
      <xdr:colOff>63500</xdr:colOff>
      <xdr:row>31</xdr:row>
      <xdr:rowOff>65732</xdr:rowOff>
    </xdr:to>
    <xdr:cxnSp macro="">
      <xdr:nvCxnSpPr>
        <xdr:cNvPr id="63" name="直線コネクタ 62"/>
        <xdr:cNvCxnSpPr/>
      </xdr:nvCxnSpPr>
      <xdr:spPr>
        <a:xfrm flipV="1">
          <a:off x="3797300" y="535782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65732</xdr:rowOff>
    </xdr:from>
    <xdr:to>
      <xdr:col>19</xdr:col>
      <xdr:colOff>177800</xdr:colOff>
      <xdr:row>31</xdr:row>
      <xdr:rowOff>151865</xdr:rowOff>
    </xdr:to>
    <xdr:cxnSp macro="">
      <xdr:nvCxnSpPr>
        <xdr:cNvPr id="66" name="直線コネクタ 65"/>
        <xdr:cNvCxnSpPr/>
      </xdr:nvCxnSpPr>
      <xdr:spPr>
        <a:xfrm flipV="1">
          <a:off x="2908300" y="5380682"/>
          <a:ext cx="889000" cy="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151865</xdr:rowOff>
    </xdr:from>
    <xdr:to>
      <xdr:col>15</xdr:col>
      <xdr:colOff>50800</xdr:colOff>
      <xdr:row>32</xdr:row>
      <xdr:rowOff>46872</xdr:rowOff>
    </xdr:to>
    <xdr:cxnSp macro="">
      <xdr:nvCxnSpPr>
        <xdr:cNvPr id="69" name="直線コネクタ 68"/>
        <xdr:cNvCxnSpPr/>
      </xdr:nvCxnSpPr>
      <xdr:spPr>
        <a:xfrm flipV="1">
          <a:off x="2019300" y="5466815"/>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46872</xdr:rowOff>
    </xdr:from>
    <xdr:to>
      <xdr:col>10</xdr:col>
      <xdr:colOff>114300</xdr:colOff>
      <xdr:row>32</xdr:row>
      <xdr:rowOff>169369</xdr:rowOff>
    </xdr:to>
    <xdr:cxnSp macro="">
      <xdr:nvCxnSpPr>
        <xdr:cNvPr id="72" name="直線コネクタ 71"/>
        <xdr:cNvCxnSpPr/>
      </xdr:nvCxnSpPr>
      <xdr:spPr>
        <a:xfrm flipV="1">
          <a:off x="1130300" y="5533272"/>
          <a:ext cx="889000" cy="1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163521</xdr:rowOff>
    </xdr:from>
    <xdr:to>
      <xdr:col>24</xdr:col>
      <xdr:colOff>114300</xdr:colOff>
      <xdr:row>31</xdr:row>
      <xdr:rowOff>93671</xdr:rowOff>
    </xdr:to>
    <xdr:sp macro="" textlink="">
      <xdr:nvSpPr>
        <xdr:cNvPr id="82" name="楕円 81"/>
        <xdr:cNvSpPr/>
      </xdr:nvSpPr>
      <xdr:spPr>
        <a:xfrm>
          <a:off x="4584700" y="53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14948</xdr:rowOff>
    </xdr:from>
    <xdr:ext cx="599010" cy="259045"/>
    <xdr:sp macro="" textlink="">
      <xdr:nvSpPr>
        <xdr:cNvPr id="83" name="人件費該当値テキスト"/>
        <xdr:cNvSpPr txBox="1"/>
      </xdr:nvSpPr>
      <xdr:spPr>
        <a:xfrm>
          <a:off x="4686300" y="515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14932</xdr:rowOff>
    </xdr:from>
    <xdr:to>
      <xdr:col>20</xdr:col>
      <xdr:colOff>38100</xdr:colOff>
      <xdr:row>31</xdr:row>
      <xdr:rowOff>116532</xdr:rowOff>
    </xdr:to>
    <xdr:sp macro="" textlink="">
      <xdr:nvSpPr>
        <xdr:cNvPr id="84" name="楕円 83"/>
        <xdr:cNvSpPr/>
      </xdr:nvSpPr>
      <xdr:spPr>
        <a:xfrm>
          <a:off x="3746500" y="5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133059</xdr:rowOff>
    </xdr:from>
    <xdr:ext cx="599010" cy="259045"/>
    <xdr:sp macro="" textlink="">
      <xdr:nvSpPr>
        <xdr:cNvPr id="85" name="テキスト ボックス 84"/>
        <xdr:cNvSpPr txBox="1"/>
      </xdr:nvSpPr>
      <xdr:spPr>
        <a:xfrm>
          <a:off x="3497795" y="510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101065</xdr:rowOff>
    </xdr:from>
    <xdr:to>
      <xdr:col>15</xdr:col>
      <xdr:colOff>101600</xdr:colOff>
      <xdr:row>32</xdr:row>
      <xdr:rowOff>31215</xdr:rowOff>
    </xdr:to>
    <xdr:sp macro="" textlink="">
      <xdr:nvSpPr>
        <xdr:cNvPr id="86" name="楕円 85"/>
        <xdr:cNvSpPr/>
      </xdr:nvSpPr>
      <xdr:spPr>
        <a:xfrm>
          <a:off x="2857500" y="5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47742</xdr:rowOff>
    </xdr:from>
    <xdr:ext cx="599010" cy="259045"/>
    <xdr:sp macro="" textlink="">
      <xdr:nvSpPr>
        <xdr:cNvPr id="87" name="テキスト ボックス 86"/>
        <xdr:cNvSpPr txBox="1"/>
      </xdr:nvSpPr>
      <xdr:spPr>
        <a:xfrm>
          <a:off x="2608795" y="51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167522</xdr:rowOff>
    </xdr:from>
    <xdr:to>
      <xdr:col>10</xdr:col>
      <xdr:colOff>165100</xdr:colOff>
      <xdr:row>32</xdr:row>
      <xdr:rowOff>97672</xdr:rowOff>
    </xdr:to>
    <xdr:sp macro="" textlink="">
      <xdr:nvSpPr>
        <xdr:cNvPr id="88" name="楕円 87"/>
        <xdr:cNvSpPr/>
      </xdr:nvSpPr>
      <xdr:spPr>
        <a:xfrm>
          <a:off x="1968500" y="54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114199</xdr:rowOff>
    </xdr:from>
    <xdr:ext cx="599010" cy="259045"/>
    <xdr:sp macro="" textlink="">
      <xdr:nvSpPr>
        <xdr:cNvPr id="89" name="テキスト ボックス 88"/>
        <xdr:cNvSpPr txBox="1"/>
      </xdr:nvSpPr>
      <xdr:spPr>
        <a:xfrm>
          <a:off x="1719795" y="525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118569</xdr:rowOff>
    </xdr:from>
    <xdr:to>
      <xdr:col>6</xdr:col>
      <xdr:colOff>38100</xdr:colOff>
      <xdr:row>33</xdr:row>
      <xdr:rowOff>48719</xdr:rowOff>
    </xdr:to>
    <xdr:sp macro="" textlink="">
      <xdr:nvSpPr>
        <xdr:cNvPr id="90" name="楕円 89"/>
        <xdr:cNvSpPr/>
      </xdr:nvSpPr>
      <xdr:spPr>
        <a:xfrm>
          <a:off x="1079500" y="56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65246</xdr:rowOff>
    </xdr:from>
    <xdr:ext cx="599010" cy="259045"/>
    <xdr:sp macro="" textlink="">
      <xdr:nvSpPr>
        <xdr:cNvPr id="91" name="テキスト ボックス 90"/>
        <xdr:cNvSpPr txBox="1"/>
      </xdr:nvSpPr>
      <xdr:spPr>
        <a:xfrm>
          <a:off x="830795" y="538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2182</xdr:rowOff>
    </xdr:from>
    <xdr:to>
      <xdr:col>24</xdr:col>
      <xdr:colOff>63500</xdr:colOff>
      <xdr:row>51</xdr:row>
      <xdr:rowOff>34537</xdr:rowOff>
    </xdr:to>
    <xdr:cxnSp macro="">
      <xdr:nvCxnSpPr>
        <xdr:cNvPr id="120" name="直線コネクタ 119"/>
        <xdr:cNvCxnSpPr/>
      </xdr:nvCxnSpPr>
      <xdr:spPr>
        <a:xfrm>
          <a:off x="3797300" y="8574682"/>
          <a:ext cx="838200" cy="20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2182</xdr:rowOff>
    </xdr:from>
    <xdr:to>
      <xdr:col>19</xdr:col>
      <xdr:colOff>177800</xdr:colOff>
      <xdr:row>57</xdr:row>
      <xdr:rowOff>17735</xdr:rowOff>
    </xdr:to>
    <xdr:cxnSp macro="">
      <xdr:nvCxnSpPr>
        <xdr:cNvPr id="123" name="直線コネクタ 122"/>
        <xdr:cNvCxnSpPr/>
      </xdr:nvCxnSpPr>
      <xdr:spPr>
        <a:xfrm flipV="1">
          <a:off x="2908300" y="8574682"/>
          <a:ext cx="889000" cy="12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17735</xdr:rowOff>
    </xdr:from>
    <xdr:to>
      <xdr:col>15</xdr:col>
      <xdr:colOff>50800</xdr:colOff>
      <xdr:row>57</xdr:row>
      <xdr:rowOff>48881</xdr:rowOff>
    </xdr:to>
    <xdr:cxnSp macro="">
      <xdr:nvCxnSpPr>
        <xdr:cNvPr id="126" name="直線コネクタ 125"/>
        <xdr:cNvCxnSpPr/>
      </xdr:nvCxnSpPr>
      <xdr:spPr>
        <a:xfrm flipV="1">
          <a:off x="2019300" y="9790385"/>
          <a:ext cx="889000" cy="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48881</xdr:rowOff>
    </xdr:from>
    <xdr:to>
      <xdr:col>10</xdr:col>
      <xdr:colOff>114300</xdr:colOff>
      <xdr:row>57</xdr:row>
      <xdr:rowOff>55503</xdr:rowOff>
    </xdr:to>
    <xdr:cxnSp macro="">
      <xdr:nvCxnSpPr>
        <xdr:cNvPr id="129" name="直線コネクタ 128"/>
        <xdr:cNvCxnSpPr/>
      </xdr:nvCxnSpPr>
      <xdr:spPr>
        <a:xfrm flipV="1">
          <a:off x="1130300" y="9821531"/>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155187</xdr:rowOff>
    </xdr:from>
    <xdr:to>
      <xdr:col>24</xdr:col>
      <xdr:colOff>114300</xdr:colOff>
      <xdr:row>51</xdr:row>
      <xdr:rowOff>85337</xdr:rowOff>
    </xdr:to>
    <xdr:sp macro="" textlink="">
      <xdr:nvSpPr>
        <xdr:cNvPr id="139" name="楕円 138"/>
        <xdr:cNvSpPr/>
      </xdr:nvSpPr>
      <xdr:spPr>
        <a:xfrm>
          <a:off x="4584700" y="8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108214</xdr:rowOff>
    </xdr:from>
    <xdr:ext cx="599010" cy="259045"/>
    <xdr:sp macro="" textlink="">
      <xdr:nvSpPr>
        <xdr:cNvPr id="140" name="物件費該当値テキスト"/>
        <xdr:cNvSpPr txBox="1"/>
      </xdr:nvSpPr>
      <xdr:spPr>
        <a:xfrm>
          <a:off x="4686300" y="868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122832</xdr:rowOff>
    </xdr:from>
    <xdr:to>
      <xdr:col>20</xdr:col>
      <xdr:colOff>38100</xdr:colOff>
      <xdr:row>50</xdr:row>
      <xdr:rowOff>52982</xdr:rowOff>
    </xdr:to>
    <xdr:sp macro="" textlink="">
      <xdr:nvSpPr>
        <xdr:cNvPr id="141" name="楕円 140"/>
        <xdr:cNvSpPr/>
      </xdr:nvSpPr>
      <xdr:spPr>
        <a:xfrm>
          <a:off x="3746500" y="85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69509</xdr:rowOff>
    </xdr:from>
    <xdr:ext cx="599010" cy="259045"/>
    <xdr:sp macro="" textlink="">
      <xdr:nvSpPr>
        <xdr:cNvPr id="142" name="テキスト ボックス 141"/>
        <xdr:cNvSpPr txBox="1"/>
      </xdr:nvSpPr>
      <xdr:spPr>
        <a:xfrm>
          <a:off x="3497795" y="829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138385</xdr:rowOff>
    </xdr:from>
    <xdr:to>
      <xdr:col>15</xdr:col>
      <xdr:colOff>101600</xdr:colOff>
      <xdr:row>57</xdr:row>
      <xdr:rowOff>68535</xdr:rowOff>
    </xdr:to>
    <xdr:sp macro="" textlink="">
      <xdr:nvSpPr>
        <xdr:cNvPr id="143" name="楕円 142"/>
        <xdr:cNvSpPr/>
      </xdr:nvSpPr>
      <xdr:spPr>
        <a:xfrm>
          <a:off x="2857500" y="97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85062</xdr:rowOff>
    </xdr:from>
    <xdr:ext cx="534377" cy="259045"/>
    <xdr:sp macro="" textlink="">
      <xdr:nvSpPr>
        <xdr:cNvPr id="144" name="テキスト ボックス 143"/>
        <xdr:cNvSpPr txBox="1"/>
      </xdr:nvSpPr>
      <xdr:spPr>
        <a:xfrm>
          <a:off x="2641111" y="95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169531</xdr:rowOff>
    </xdr:from>
    <xdr:to>
      <xdr:col>10</xdr:col>
      <xdr:colOff>165100</xdr:colOff>
      <xdr:row>57</xdr:row>
      <xdr:rowOff>99681</xdr:rowOff>
    </xdr:to>
    <xdr:sp macro="" textlink="">
      <xdr:nvSpPr>
        <xdr:cNvPr id="145" name="楕円 144"/>
        <xdr:cNvSpPr/>
      </xdr:nvSpPr>
      <xdr:spPr>
        <a:xfrm>
          <a:off x="1968500" y="97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90808</xdr:rowOff>
    </xdr:from>
    <xdr:ext cx="534377" cy="259045"/>
    <xdr:sp macro="" textlink="">
      <xdr:nvSpPr>
        <xdr:cNvPr id="146" name="テキスト ボックス 145"/>
        <xdr:cNvSpPr txBox="1"/>
      </xdr:nvSpPr>
      <xdr:spPr>
        <a:xfrm>
          <a:off x="1752111" y="98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4703</xdr:rowOff>
    </xdr:from>
    <xdr:to>
      <xdr:col>6</xdr:col>
      <xdr:colOff>38100</xdr:colOff>
      <xdr:row>57</xdr:row>
      <xdr:rowOff>106303</xdr:rowOff>
    </xdr:to>
    <xdr:sp macro="" textlink="">
      <xdr:nvSpPr>
        <xdr:cNvPr id="147" name="楕円 146"/>
        <xdr:cNvSpPr/>
      </xdr:nvSpPr>
      <xdr:spPr>
        <a:xfrm>
          <a:off x="1079500" y="97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97430</xdr:rowOff>
    </xdr:from>
    <xdr:ext cx="534377" cy="259045"/>
    <xdr:sp macro="" textlink="">
      <xdr:nvSpPr>
        <xdr:cNvPr id="148" name="テキスト ボックス 147"/>
        <xdr:cNvSpPr txBox="1"/>
      </xdr:nvSpPr>
      <xdr:spPr>
        <a:xfrm>
          <a:off x="863111" y="98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28333</xdr:rowOff>
    </xdr:from>
    <xdr:to>
      <xdr:col>24</xdr:col>
      <xdr:colOff>63500</xdr:colOff>
      <xdr:row>79</xdr:row>
      <xdr:rowOff>36410</xdr:rowOff>
    </xdr:to>
    <xdr:cxnSp macro="">
      <xdr:nvCxnSpPr>
        <xdr:cNvPr id="177" name="直線コネクタ 176"/>
        <xdr:cNvCxnSpPr/>
      </xdr:nvCxnSpPr>
      <xdr:spPr>
        <a:xfrm flipV="1">
          <a:off x="3797300" y="1357288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168923</xdr:rowOff>
    </xdr:from>
    <xdr:to>
      <xdr:col>19</xdr:col>
      <xdr:colOff>177800</xdr:colOff>
      <xdr:row>79</xdr:row>
      <xdr:rowOff>36410</xdr:rowOff>
    </xdr:to>
    <xdr:cxnSp macro="">
      <xdr:nvCxnSpPr>
        <xdr:cNvPr id="180" name="直線コネクタ 179"/>
        <xdr:cNvCxnSpPr/>
      </xdr:nvCxnSpPr>
      <xdr:spPr>
        <a:xfrm>
          <a:off x="2908300" y="13542023"/>
          <a:ext cx="8890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168923</xdr:rowOff>
    </xdr:from>
    <xdr:to>
      <xdr:col>15</xdr:col>
      <xdr:colOff>50800</xdr:colOff>
      <xdr:row>79</xdr:row>
      <xdr:rowOff>29020</xdr:rowOff>
    </xdr:to>
    <xdr:cxnSp macro="">
      <xdr:nvCxnSpPr>
        <xdr:cNvPr id="183" name="直線コネクタ 182"/>
        <xdr:cNvCxnSpPr/>
      </xdr:nvCxnSpPr>
      <xdr:spPr>
        <a:xfrm flipV="1">
          <a:off x="2019300" y="1354202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19152</xdr:rowOff>
    </xdr:from>
    <xdr:to>
      <xdr:col>10</xdr:col>
      <xdr:colOff>114300</xdr:colOff>
      <xdr:row>79</xdr:row>
      <xdr:rowOff>29020</xdr:rowOff>
    </xdr:to>
    <xdr:cxnSp macro="">
      <xdr:nvCxnSpPr>
        <xdr:cNvPr id="186" name="直線コネクタ 185"/>
        <xdr:cNvCxnSpPr/>
      </xdr:nvCxnSpPr>
      <xdr:spPr>
        <a:xfrm>
          <a:off x="1130300" y="1356370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148983</xdr:rowOff>
    </xdr:from>
    <xdr:to>
      <xdr:col>24</xdr:col>
      <xdr:colOff>114300</xdr:colOff>
      <xdr:row>79</xdr:row>
      <xdr:rowOff>79133</xdr:rowOff>
    </xdr:to>
    <xdr:sp macro="" textlink="">
      <xdr:nvSpPr>
        <xdr:cNvPr id="196" name="楕円 195"/>
        <xdr:cNvSpPr/>
      </xdr:nvSpPr>
      <xdr:spPr>
        <a:xfrm>
          <a:off x="4584700" y="135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63910</xdr:rowOff>
    </xdr:from>
    <xdr:ext cx="378565" cy="259045"/>
    <xdr:sp macro="" textlink="">
      <xdr:nvSpPr>
        <xdr:cNvPr id="197" name="維持補修費該当値テキスト"/>
        <xdr:cNvSpPr txBox="1"/>
      </xdr:nvSpPr>
      <xdr:spPr>
        <a:xfrm>
          <a:off x="4686300" y="1343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157060</xdr:rowOff>
    </xdr:from>
    <xdr:to>
      <xdr:col>20</xdr:col>
      <xdr:colOff>38100</xdr:colOff>
      <xdr:row>79</xdr:row>
      <xdr:rowOff>87210</xdr:rowOff>
    </xdr:to>
    <xdr:sp macro="" textlink="">
      <xdr:nvSpPr>
        <xdr:cNvPr id="198" name="楕円 197"/>
        <xdr:cNvSpPr/>
      </xdr:nvSpPr>
      <xdr:spPr>
        <a:xfrm>
          <a:off x="37465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78337</xdr:rowOff>
    </xdr:from>
    <xdr:ext cx="378565" cy="259045"/>
    <xdr:sp macro="" textlink="">
      <xdr:nvSpPr>
        <xdr:cNvPr id="199" name="テキスト ボックス 198"/>
        <xdr:cNvSpPr txBox="1"/>
      </xdr:nvSpPr>
      <xdr:spPr>
        <a:xfrm>
          <a:off x="3608017" y="1362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118123</xdr:rowOff>
    </xdr:from>
    <xdr:to>
      <xdr:col>15</xdr:col>
      <xdr:colOff>101600</xdr:colOff>
      <xdr:row>79</xdr:row>
      <xdr:rowOff>48273</xdr:rowOff>
    </xdr:to>
    <xdr:sp macro="" textlink="">
      <xdr:nvSpPr>
        <xdr:cNvPr id="200" name="楕円 199"/>
        <xdr:cNvSpPr/>
      </xdr:nvSpPr>
      <xdr:spPr>
        <a:xfrm>
          <a:off x="2857500" y="134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39400</xdr:rowOff>
    </xdr:from>
    <xdr:ext cx="469744" cy="259045"/>
    <xdr:sp macro="" textlink="">
      <xdr:nvSpPr>
        <xdr:cNvPr id="201" name="テキスト ボックス 200"/>
        <xdr:cNvSpPr txBox="1"/>
      </xdr:nvSpPr>
      <xdr:spPr>
        <a:xfrm>
          <a:off x="2673428" y="135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149670</xdr:rowOff>
    </xdr:from>
    <xdr:to>
      <xdr:col>10</xdr:col>
      <xdr:colOff>165100</xdr:colOff>
      <xdr:row>79</xdr:row>
      <xdr:rowOff>79820</xdr:rowOff>
    </xdr:to>
    <xdr:sp macro="" textlink="">
      <xdr:nvSpPr>
        <xdr:cNvPr id="202" name="楕円 201"/>
        <xdr:cNvSpPr/>
      </xdr:nvSpPr>
      <xdr:spPr>
        <a:xfrm>
          <a:off x="1968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70947</xdr:rowOff>
    </xdr:from>
    <xdr:ext cx="378565" cy="259045"/>
    <xdr:sp macro="" textlink="">
      <xdr:nvSpPr>
        <xdr:cNvPr id="203" name="テキスト ボックス 202"/>
        <xdr:cNvSpPr txBox="1"/>
      </xdr:nvSpPr>
      <xdr:spPr>
        <a:xfrm>
          <a:off x="1830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139802</xdr:rowOff>
    </xdr:from>
    <xdr:to>
      <xdr:col>6</xdr:col>
      <xdr:colOff>38100</xdr:colOff>
      <xdr:row>79</xdr:row>
      <xdr:rowOff>69952</xdr:rowOff>
    </xdr:to>
    <xdr:sp macro="" textlink="">
      <xdr:nvSpPr>
        <xdr:cNvPr id="204" name="楕円 203"/>
        <xdr:cNvSpPr/>
      </xdr:nvSpPr>
      <xdr:spPr>
        <a:xfrm>
          <a:off x="1079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61079</xdr:rowOff>
    </xdr:from>
    <xdr:ext cx="378565" cy="259045"/>
    <xdr:sp macro="" textlink="">
      <xdr:nvSpPr>
        <xdr:cNvPr id="205" name="テキスト ボックス 204"/>
        <xdr:cNvSpPr txBox="1"/>
      </xdr:nvSpPr>
      <xdr:spPr>
        <a:xfrm>
          <a:off x="941017" y="136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165391</xdr:rowOff>
    </xdr:from>
    <xdr:to>
      <xdr:col>24</xdr:col>
      <xdr:colOff>63500</xdr:colOff>
      <xdr:row>96</xdr:row>
      <xdr:rowOff>101943</xdr:rowOff>
    </xdr:to>
    <xdr:cxnSp macro="">
      <xdr:nvCxnSpPr>
        <xdr:cNvPr id="235" name="直線コネクタ 234"/>
        <xdr:cNvCxnSpPr/>
      </xdr:nvCxnSpPr>
      <xdr:spPr>
        <a:xfrm>
          <a:off x="3797300" y="16453141"/>
          <a:ext cx="838200" cy="10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165391</xdr:rowOff>
    </xdr:from>
    <xdr:to>
      <xdr:col>19</xdr:col>
      <xdr:colOff>177800</xdr:colOff>
      <xdr:row>97</xdr:row>
      <xdr:rowOff>92838</xdr:rowOff>
    </xdr:to>
    <xdr:cxnSp macro="">
      <xdr:nvCxnSpPr>
        <xdr:cNvPr id="238" name="直線コネクタ 237"/>
        <xdr:cNvCxnSpPr/>
      </xdr:nvCxnSpPr>
      <xdr:spPr>
        <a:xfrm flipV="1">
          <a:off x="2908300" y="16453141"/>
          <a:ext cx="889000" cy="27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92838</xdr:rowOff>
    </xdr:from>
    <xdr:to>
      <xdr:col>15</xdr:col>
      <xdr:colOff>50800</xdr:colOff>
      <xdr:row>97</xdr:row>
      <xdr:rowOff>113322</xdr:rowOff>
    </xdr:to>
    <xdr:cxnSp macro="">
      <xdr:nvCxnSpPr>
        <xdr:cNvPr id="241" name="直線コネクタ 240"/>
        <xdr:cNvCxnSpPr/>
      </xdr:nvCxnSpPr>
      <xdr:spPr>
        <a:xfrm flipV="1">
          <a:off x="2019300" y="16723488"/>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113322</xdr:rowOff>
    </xdr:from>
    <xdr:to>
      <xdr:col>10</xdr:col>
      <xdr:colOff>114300</xdr:colOff>
      <xdr:row>98</xdr:row>
      <xdr:rowOff>12536</xdr:rowOff>
    </xdr:to>
    <xdr:cxnSp macro="">
      <xdr:nvCxnSpPr>
        <xdr:cNvPr id="244" name="直線コネクタ 243"/>
        <xdr:cNvCxnSpPr/>
      </xdr:nvCxnSpPr>
      <xdr:spPr>
        <a:xfrm flipV="1">
          <a:off x="1130300" y="16743972"/>
          <a:ext cx="889000" cy="7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51143</xdr:rowOff>
    </xdr:from>
    <xdr:to>
      <xdr:col>24</xdr:col>
      <xdr:colOff>114300</xdr:colOff>
      <xdr:row>96</xdr:row>
      <xdr:rowOff>152743</xdr:rowOff>
    </xdr:to>
    <xdr:sp macro="" textlink="">
      <xdr:nvSpPr>
        <xdr:cNvPr id="254" name="楕円 253"/>
        <xdr:cNvSpPr/>
      </xdr:nvSpPr>
      <xdr:spPr>
        <a:xfrm>
          <a:off x="4584700" y="1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29570</xdr:rowOff>
    </xdr:from>
    <xdr:ext cx="534377" cy="259045"/>
    <xdr:sp macro="" textlink="">
      <xdr:nvSpPr>
        <xdr:cNvPr id="255" name="扶助費該当値テキスト"/>
        <xdr:cNvSpPr txBox="1"/>
      </xdr:nvSpPr>
      <xdr:spPr>
        <a:xfrm>
          <a:off x="4686300"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114591</xdr:rowOff>
    </xdr:from>
    <xdr:to>
      <xdr:col>20</xdr:col>
      <xdr:colOff>38100</xdr:colOff>
      <xdr:row>96</xdr:row>
      <xdr:rowOff>44741</xdr:rowOff>
    </xdr:to>
    <xdr:sp macro="" textlink="">
      <xdr:nvSpPr>
        <xdr:cNvPr id="256" name="楕円 255"/>
        <xdr:cNvSpPr/>
      </xdr:nvSpPr>
      <xdr:spPr>
        <a:xfrm>
          <a:off x="3746500" y="164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35868</xdr:rowOff>
    </xdr:from>
    <xdr:ext cx="534377" cy="259045"/>
    <xdr:sp macro="" textlink="">
      <xdr:nvSpPr>
        <xdr:cNvPr id="257" name="テキスト ボックス 256"/>
        <xdr:cNvSpPr txBox="1"/>
      </xdr:nvSpPr>
      <xdr:spPr>
        <a:xfrm>
          <a:off x="3530111" y="164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42038</xdr:rowOff>
    </xdr:from>
    <xdr:to>
      <xdr:col>15</xdr:col>
      <xdr:colOff>101600</xdr:colOff>
      <xdr:row>97</xdr:row>
      <xdr:rowOff>143638</xdr:rowOff>
    </xdr:to>
    <xdr:sp macro="" textlink="">
      <xdr:nvSpPr>
        <xdr:cNvPr id="258" name="楕円 257"/>
        <xdr:cNvSpPr/>
      </xdr:nvSpPr>
      <xdr:spPr>
        <a:xfrm>
          <a:off x="2857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134765</xdr:rowOff>
    </xdr:from>
    <xdr:ext cx="534377" cy="259045"/>
    <xdr:sp macro="" textlink="">
      <xdr:nvSpPr>
        <xdr:cNvPr id="259" name="テキスト ボックス 258"/>
        <xdr:cNvSpPr txBox="1"/>
      </xdr:nvSpPr>
      <xdr:spPr>
        <a:xfrm>
          <a:off x="2641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62522</xdr:rowOff>
    </xdr:from>
    <xdr:to>
      <xdr:col>10</xdr:col>
      <xdr:colOff>165100</xdr:colOff>
      <xdr:row>97</xdr:row>
      <xdr:rowOff>164122</xdr:rowOff>
    </xdr:to>
    <xdr:sp macro="" textlink="">
      <xdr:nvSpPr>
        <xdr:cNvPr id="260" name="楕円 259"/>
        <xdr:cNvSpPr/>
      </xdr:nvSpPr>
      <xdr:spPr>
        <a:xfrm>
          <a:off x="1968500" y="166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155249</xdr:rowOff>
    </xdr:from>
    <xdr:ext cx="534377" cy="259045"/>
    <xdr:sp macro="" textlink="">
      <xdr:nvSpPr>
        <xdr:cNvPr id="261" name="テキスト ボックス 260"/>
        <xdr:cNvSpPr txBox="1"/>
      </xdr:nvSpPr>
      <xdr:spPr>
        <a:xfrm>
          <a:off x="1752111" y="167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133186</xdr:rowOff>
    </xdr:from>
    <xdr:to>
      <xdr:col>6</xdr:col>
      <xdr:colOff>38100</xdr:colOff>
      <xdr:row>98</xdr:row>
      <xdr:rowOff>63336</xdr:rowOff>
    </xdr:to>
    <xdr:sp macro="" textlink="">
      <xdr:nvSpPr>
        <xdr:cNvPr id="262" name="楕円 261"/>
        <xdr:cNvSpPr/>
      </xdr:nvSpPr>
      <xdr:spPr>
        <a:xfrm>
          <a:off x="1079500" y="167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54463</xdr:rowOff>
    </xdr:from>
    <xdr:ext cx="534377" cy="259045"/>
    <xdr:sp macro="" textlink="">
      <xdr:nvSpPr>
        <xdr:cNvPr id="263" name="テキスト ボックス 262"/>
        <xdr:cNvSpPr txBox="1"/>
      </xdr:nvSpPr>
      <xdr:spPr>
        <a:xfrm>
          <a:off x="863111" y="168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23896</xdr:rowOff>
    </xdr:from>
    <xdr:to>
      <xdr:col>55</xdr:col>
      <xdr:colOff>0</xdr:colOff>
      <xdr:row>35</xdr:row>
      <xdr:rowOff>170447</xdr:rowOff>
    </xdr:to>
    <xdr:cxnSp macro="">
      <xdr:nvCxnSpPr>
        <xdr:cNvPr id="290" name="直線コネクタ 289"/>
        <xdr:cNvCxnSpPr/>
      </xdr:nvCxnSpPr>
      <xdr:spPr>
        <a:xfrm flipV="1">
          <a:off x="9639300" y="6024646"/>
          <a:ext cx="838200" cy="1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170447</xdr:rowOff>
    </xdr:from>
    <xdr:to>
      <xdr:col>50</xdr:col>
      <xdr:colOff>114300</xdr:colOff>
      <xdr:row>37</xdr:row>
      <xdr:rowOff>14628</xdr:rowOff>
    </xdr:to>
    <xdr:cxnSp macro="">
      <xdr:nvCxnSpPr>
        <xdr:cNvPr id="293" name="直線コネクタ 292"/>
        <xdr:cNvCxnSpPr/>
      </xdr:nvCxnSpPr>
      <xdr:spPr>
        <a:xfrm flipV="1">
          <a:off x="8750300" y="6171197"/>
          <a:ext cx="889000" cy="18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14628</xdr:rowOff>
    </xdr:from>
    <xdr:to>
      <xdr:col>45</xdr:col>
      <xdr:colOff>177800</xdr:colOff>
      <xdr:row>37</xdr:row>
      <xdr:rowOff>61007</xdr:rowOff>
    </xdr:to>
    <xdr:cxnSp macro="">
      <xdr:nvCxnSpPr>
        <xdr:cNvPr id="296" name="直線コネクタ 295"/>
        <xdr:cNvCxnSpPr/>
      </xdr:nvCxnSpPr>
      <xdr:spPr>
        <a:xfrm flipV="1">
          <a:off x="7861300" y="6358278"/>
          <a:ext cx="889000" cy="4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54704</xdr:rowOff>
    </xdr:from>
    <xdr:to>
      <xdr:col>41</xdr:col>
      <xdr:colOff>50800</xdr:colOff>
      <xdr:row>37</xdr:row>
      <xdr:rowOff>61007</xdr:rowOff>
    </xdr:to>
    <xdr:cxnSp macro="">
      <xdr:nvCxnSpPr>
        <xdr:cNvPr id="299" name="直線コネクタ 298"/>
        <xdr:cNvCxnSpPr/>
      </xdr:nvCxnSpPr>
      <xdr:spPr>
        <a:xfrm>
          <a:off x="6972300" y="6398354"/>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144546</xdr:rowOff>
    </xdr:from>
    <xdr:to>
      <xdr:col>55</xdr:col>
      <xdr:colOff>50800</xdr:colOff>
      <xdr:row>35</xdr:row>
      <xdr:rowOff>74696</xdr:rowOff>
    </xdr:to>
    <xdr:sp macro="" textlink="">
      <xdr:nvSpPr>
        <xdr:cNvPr id="309" name="楕円 308"/>
        <xdr:cNvSpPr/>
      </xdr:nvSpPr>
      <xdr:spPr>
        <a:xfrm>
          <a:off x="10426700" y="59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167423</xdr:rowOff>
    </xdr:from>
    <xdr:ext cx="599010" cy="259045"/>
    <xdr:sp macro="" textlink="">
      <xdr:nvSpPr>
        <xdr:cNvPr id="310" name="補助費等該当値テキスト"/>
        <xdr:cNvSpPr txBox="1"/>
      </xdr:nvSpPr>
      <xdr:spPr>
        <a:xfrm>
          <a:off x="10528300" y="582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119647</xdr:rowOff>
    </xdr:from>
    <xdr:to>
      <xdr:col>50</xdr:col>
      <xdr:colOff>165100</xdr:colOff>
      <xdr:row>36</xdr:row>
      <xdr:rowOff>49797</xdr:rowOff>
    </xdr:to>
    <xdr:sp macro="" textlink="">
      <xdr:nvSpPr>
        <xdr:cNvPr id="311" name="楕円 310"/>
        <xdr:cNvSpPr/>
      </xdr:nvSpPr>
      <xdr:spPr>
        <a:xfrm>
          <a:off x="9588500" y="61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66324</xdr:rowOff>
    </xdr:from>
    <xdr:ext cx="599010" cy="259045"/>
    <xdr:sp macro="" textlink="">
      <xdr:nvSpPr>
        <xdr:cNvPr id="312" name="テキスト ボックス 311"/>
        <xdr:cNvSpPr txBox="1"/>
      </xdr:nvSpPr>
      <xdr:spPr>
        <a:xfrm>
          <a:off x="9339795" y="589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135278</xdr:rowOff>
    </xdr:from>
    <xdr:to>
      <xdr:col>46</xdr:col>
      <xdr:colOff>38100</xdr:colOff>
      <xdr:row>37</xdr:row>
      <xdr:rowOff>65428</xdr:rowOff>
    </xdr:to>
    <xdr:sp macro="" textlink="">
      <xdr:nvSpPr>
        <xdr:cNvPr id="313" name="楕円 312"/>
        <xdr:cNvSpPr/>
      </xdr:nvSpPr>
      <xdr:spPr>
        <a:xfrm>
          <a:off x="86995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81955</xdr:rowOff>
    </xdr:from>
    <xdr:ext cx="599010" cy="259045"/>
    <xdr:sp macro="" textlink="">
      <xdr:nvSpPr>
        <xdr:cNvPr id="314" name="テキスト ボックス 313"/>
        <xdr:cNvSpPr txBox="1"/>
      </xdr:nvSpPr>
      <xdr:spPr>
        <a:xfrm>
          <a:off x="8450795" y="60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10207</xdr:rowOff>
    </xdr:from>
    <xdr:to>
      <xdr:col>41</xdr:col>
      <xdr:colOff>101600</xdr:colOff>
      <xdr:row>37</xdr:row>
      <xdr:rowOff>111807</xdr:rowOff>
    </xdr:to>
    <xdr:sp macro="" textlink="">
      <xdr:nvSpPr>
        <xdr:cNvPr id="315" name="楕円 314"/>
        <xdr:cNvSpPr/>
      </xdr:nvSpPr>
      <xdr:spPr>
        <a:xfrm>
          <a:off x="7810500" y="63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128334</xdr:rowOff>
    </xdr:from>
    <xdr:ext cx="599010" cy="259045"/>
    <xdr:sp macro="" textlink="">
      <xdr:nvSpPr>
        <xdr:cNvPr id="316" name="テキスト ボックス 315"/>
        <xdr:cNvSpPr txBox="1"/>
      </xdr:nvSpPr>
      <xdr:spPr>
        <a:xfrm>
          <a:off x="7561795" y="612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3904</xdr:rowOff>
    </xdr:from>
    <xdr:to>
      <xdr:col>36</xdr:col>
      <xdr:colOff>165100</xdr:colOff>
      <xdr:row>37</xdr:row>
      <xdr:rowOff>105504</xdr:rowOff>
    </xdr:to>
    <xdr:sp macro="" textlink="">
      <xdr:nvSpPr>
        <xdr:cNvPr id="317" name="楕円 316"/>
        <xdr:cNvSpPr/>
      </xdr:nvSpPr>
      <xdr:spPr>
        <a:xfrm>
          <a:off x="6921500" y="63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122031</xdr:rowOff>
    </xdr:from>
    <xdr:ext cx="599010" cy="259045"/>
    <xdr:sp macro="" textlink="">
      <xdr:nvSpPr>
        <xdr:cNvPr id="318" name="テキスト ボックス 317"/>
        <xdr:cNvSpPr txBox="1"/>
      </xdr:nvSpPr>
      <xdr:spPr>
        <a:xfrm>
          <a:off x="6672795" y="612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171083</xdr:rowOff>
    </xdr:from>
    <xdr:to>
      <xdr:col>55</xdr:col>
      <xdr:colOff>0</xdr:colOff>
      <xdr:row>58</xdr:row>
      <xdr:rowOff>80003</xdr:rowOff>
    </xdr:to>
    <xdr:cxnSp macro="">
      <xdr:nvCxnSpPr>
        <xdr:cNvPr id="349" name="直線コネクタ 348"/>
        <xdr:cNvCxnSpPr/>
      </xdr:nvCxnSpPr>
      <xdr:spPr>
        <a:xfrm>
          <a:off x="9639300" y="9943733"/>
          <a:ext cx="838200" cy="8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159505</xdr:rowOff>
    </xdr:from>
    <xdr:to>
      <xdr:col>50</xdr:col>
      <xdr:colOff>114300</xdr:colOff>
      <xdr:row>57</xdr:row>
      <xdr:rowOff>171083</xdr:rowOff>
    </xdr:to>
    <xdr:cxnSp macro="">
      <xdr:nvCxnSpPr>
        <xdr:cNvPr id="352" name="直線コネクタ 351"/>
        <xdr:cNvCxnSpPr/>
      </xdr:nvCxnSpPr>
      <xdr:spPr>
        <a:xfrm>
          <a:off x="8750300" y="9932155"/>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149937</xdr:rowOff>
    </xdr:from>
    <xdr:to>
      <xdr:col>45</xdr:col>
      <xdr:colOff>177800</xdr:colOff>
      <xdr:row>57</xdr:row>
      <xdr:rowOff>159505</xdr:rowOff>
    </xdr:to>
    <xdr:cxnSp macro="">
      <xdr:nvCxnSpPr>
        <xdr:cNvPr id="355" name="直線コネクタ 354"/>
        <xdr:cNvCxnSpPr/>
      </xdr:nvCxnSpPr>
      <xdr:spPr>
        <a:xfrm>
          <a:off x="7861300" y="992258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149937</xdr:rowOff>
    </xdr:from>
    <xdr:to>
      <xdr:col>41</xdr:col>
      <xdr:colOff>50800</xdr:colOff>
      <xdr:row>58</xdr:row>
      <xdr:rowOff>142074</xdr:rowOff>
    </xdr:to>
    <xdr:cxnSp macro="">
      <xdr:nvCxnSpPr>
        <xdr:cNvPr id="358" name="直線コネクタ 357"/>
        <xdr:cNvCxnSpPr/>
      </xdr:nvCxnSpPr>
      <xdr:spPr>
        <a:xfrm flipV="1">
          <a:off x="6972300" y="9922587"/>
          <a:ext cx="889000" cy="1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29203</xdr:rowOff>
    </xdr:from>
    <xdr:to>
      <xdr:col>55</xdr:col>
      <xdr:colOff>50800</xdr:colOff>
      <xdr:row>58</xdr:row>
      <xdr:rowOff>130803</xdr:rowOff>
    </xdr:to>
    <xdr:sp macro="" textlink="">
      <xdr:nvSpPr>
        <xdr:cNvPr id="368" name="楕円 367"/>
        <xdr:cNvSpPr/>
      </xdr:nvSpPr>
      <xdr:spPr>
        <a:xfrm>
          <a:off x="10426700" y="99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52080</xdr:rowOff>
    </xdr:from>
    <xdr:ext cx="599010" cy="259045"/>
    <xdr:sp macro="" textlink="">
      <xdr:nvSpPr>
        <xdr:cNvPr id="369" name="普通建設事業費該当値テキスト"/>
        <xdr:cNvSpPr txBox="1"/>
      </xdr:nvSpPr>
      <xdr:spPr>
        <a:xfrm>
          <a:off x="10528300" y="98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120283</xdr:rowOff>
    </xdr:from>
    <xdr:to>
      <xdr:col>50</xdr:col>
      <xdr:colOff>165100</xdr:colOff>
      <xdr:row>58</xdr:row>
      <xdr:rowOff>50433</xdr:rowOff>
    </xdr:to>
    <xdr:sp macro="" textlink="">
      <xdr:nvSpPr>
        <xdr:cNvPr id="370" name="楕円 369"/>
        <xdr:cNvSpPr/>
      </xdr:nvSpPr>
      <xdr:spPr>
        <a:xfrm>
          <a:off x="9588500" y="98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66960</xdr:rowOff>
    </xdr:from>
    <xdr:ext cx="599010" cy="259045"/>
    <xdr:sp macro="" textlink="">
      <xdr:nvSpPr>
        <xdr:cNvPr id="371" name="テキスト ボックス 370"/>
        <xdr:cNvSpPr txBox="1"/>
      </xdr:nvSpPr>
      <xdr:spPr>
        <a:xfrm>
          <a:off x="9339795" y="96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108705</xdr:rowOff>
    </xdr:from>
    <xdr:to>
      <xdr:col>46</xdr:col>
      <xdr:colOff>38100</xdr:colOff>
      <xdr:row>58</xdr:row>
      <xdr:rowOff>38855</xdr:rowOff>
    </xdr:to>
    <xdr:sp macro="" textlink="">
      <xdr:nvSpPr>
        <xdr:cNvPr id="372" name="楕円 371"/>
        <xdr:cNvSpPr/>
      </xdr:nvSpPr>
      <xdr:spPr>
        <a:xfrm>
          <a:off x="8699500" y="98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55382</xdr:rowOff>
    </xdr:from>
    <xdr:ext cx="599010" cy="259045"/>
    <xdr:sp macro="" textlink="">
      <xdr:nvSpPr>
        <xdr:cNvPr id="373" name="テキスト ボックス 372"/>
        <xdr:cNvSpPr txBox="1"/>
      </xdr:nvSpPr>
      <xdr:spPr>
        <a:xfrm>
          <a:off x="8450795" y="965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99137</xdr:rowOff>
    </xdr:from>
    <xdr:to>
      <xdr:col>41</xdr:col>
      <xdr:colOff>101600</xdr:colOff>
      <xdr:row>58</xdr:row>
      <xdr:rowOff>29287</xdr:rowOff>
    </xdr:to>
    <xdr:sp macro="" textlink="">
      <xdr:nvSpPr>
        <xdr:cNvPr id="374" name="楕円 373"/>
        <xdr:cNvSpPr/>
      </xdr:nvSpPr>
      <xdr:spPr>
        <a:xfrm>
          <a:off x="7810500" y="98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45814</xdr:rowOff>
    </xdr:from>
    <xdr:ext cx="599010" cy="259045"/>
    <xdr:sp macro="" textlink="">
      <xdr:nvSpPr>
        <xdr:cNvPr id="375" name="テキスト ボックス 374"/>
        <xdr:cNvSpPr txBox="1"/>
      </xdr:nvSpPr>
      <xdr:spPr>
        <a:xfrm>
          <a:off x="7561795" y="964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91274</xdr:rowOff>
    </xdr:from>
    <xdr:to>
      <xdr:col>36</xdr:col>
      <xdr:colOff>165100</xdr:colOff>
      <xdr:row>59</xdr:row>
      <xdr:rowOff>21424</xdr:rowOff>
    </xdr:to>
    <xdr:sp macro="" textlink="">
      <xdr:nvSpPr>
        <xdr:cNvPr id="376" name="楕円 375"/>
        <xdr:cNvSpPr/>
      </xdr:nvSpPr>
      <xdr:spPr>
        <a:xfrm>
          <a:off x="6921500" y="100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12551</xdr:rowOff>
    </xdr:from>
    <xdr:ext cx="534377" cy="259045"/>
    <xdr:sp macro="" textlink="">
      <xdr:nvSpPr>
        <xdr:cNvPr id="377" name="テキスト ボックス 376"/>
        <xdr:cNvSpPr txBox="1"/>
      </xdr:nvSpPr>
      <xdr:spPr>
        <a:xfrm>
          <a:off x="6705111" y="101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158567</xdr:rowOff>
    </xdr:from>
    <xdr:to>
      <xdr:col>55</xdr:col>
      <xdr:colOff>0</xdr:colOff>
      <xdr:row>78</xdr:row>
      <xdr:rowOff>121021</xdr:rowOff>
    </xdr:to>
    <xdr:cxnSp macro="">
      <xdr:nvCxnSpPr>
        <xdr:cNvPr id="404" name="直線コネクタ 403"/>
        <xdr:cNvCxnSpPr/>
      </xdr:nvCxnSpPr>
      <xdr:spPr>
        <a:xfrm>
          <a:off x="9639300" y="13360217"/>
          <a:ext cx="838200" cy="1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158567</xdr:rowOff>
    </xdr:from>
    <xdr:to>
      <xdr:col>50</xdr:col>
      <xdr:colOff>114300</xdr:colOff>
      <xdr:row>78</xdr:row>
      <xdr:rowOff>139700</xdr:rowOff>
    </xdr:to>
    <xdr:cxnSp macro="">
      <xdr:nvCxnSpPr>
        <xdr:cNvPr id="407" name="直線コネクタ 406"/>
        <xdr:cNvCxnSpPr/>
      </xdr:nvCxnSpPr>
      <xdr:spPr>
        <a:xfrm flipV="1">
          <a:off x="8750300" y="13360217"/>
          <a:ext cx="889000" cy="1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168483</xdr:rowOff>
    </xdr:from>
    <xdr:to>
      <xdr:col>45</xdr:col>
      <xdr:colOff>177800</xdr:colOff>
      <xdr:row>78</xdr:row>
      <xdr:rowOff>139700</xdr:rowOff>
    </xdr:to>
    <xdr:cxnSp macro="">
      <xdr:nvCxnSpPr>
        <xdr:cNvPr id="410" name="直線コネクタ 409"/>
        <xdr:cNvCxnSpPr/>
      </xdr:nvCxnSpPr>
      <xdr:spPr>
        <a:xfrm>
          <a:off x="7861300" y="13370133"/>
          <a:ext cx="889000" cy="14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70221</xdr:rowOff>
    </xdr:from>
    <xdr:to>
      <xdr:col>55</xdr:col>
      <xdr:colOff>50800</xdr:colOff>
      <xdr:row>79</xdr:row>
      <xdr:rowOff>371</xdr:rowOff>
    </xdr:to>
    <xdr:sp macro="" textlink="">
      <xdr:nvSpPr>
        <xdr:cNvPr id="420" name="楕円 419"/>
        <xdr:cNvSpPr/>
      </xdr:nvSpPr>
      <xdr:spPr>
        <a:xfrm>
          <a:off x="10426700" y="13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168773</xdr:rowOff>
    </xdr:from>
    <xdr:ext cx="469744" cy="259045"/>
    <xdr:sp macro="" textlink="">
      <xdr:nvSpPr>
        <xdr:cNvPr id="421" name="普通建設事業費 （ うち新規整備　）該当値テキスト"/>
        <xdr:cNvSpPr txBox="1"/>
      </xdr:nvSpPr>
      <xdr:spPr>
        <a:xfrm>
          <a:off x="10528300" y="133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107767</xdr:rowOff>
    </xdr:from>
    <xdr:to>
      <xdr:col>50</xdr:col>
      <xdr:colOff>165100</xdr:colOff>
      <xdr:row>78</xdr:row>
      <xdr:rowOff>37917</xdr:rowOff>
    </xdr:to>
    <xdr:sp macro="" textlink="">
      <xdr:nvSpPr>
        <xdr:cNvPr id="422" name="楕円 421"/>
        <xdr:cNvSpPr/>
      </xdr:nvSpPr>
      <xdr:spPr>
        <a:xfrm>
          <a:off x="9588500" y="133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54444</xdr:rowOff>
    </xdr:from>
    <xdr:ext cx="534377" cy="259045"/>
    <xdr:sp macro="" textlink="">
      <xdr:nvSpPr>
        <xdr:cNvPr id="423" name="テキスト ボックス 422"/>
        <xdr:cNvSpPr txBox="1"/>
      </xdr:nvSpPr>
      <xdr:spPr>
        <a:xfrm>
          <a:off x="9372111" y="130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117683</xdr:rowOff>
    </xdr:from>
    <xdr:to>
      <xdr:col>41</xdr:col>
      <xdr:colOff>101600</xdr:colOff>
      <xdr:row>78</xdr:row>
      <xdr:rowOff>47833</xdr:rowOff>
    </xdr:to>
    <xdr:sp macro="" textlink="">
      <xdr:nvSpPr>
        <xdr:cNvPr id="426" name="楕円 425"/>
        <xdr:cNvSpPr/>
      </xdr:nvSpPr>
      <xdr:spPr>
        <a:xfrm>
          <a:off x="7810500" y="133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38960</xdr:rowOff>
    </xdr:from>
    <xdr:ext cx="534377" cy="259045"/>
    <xdr:sp macro="" textlink="">
      <xdr:nvSpPr>
        <xdr:cNvPr id="427" name="テキスト ボックス 426"/>
        <xdr:cNvSpPr txBox="1"/>
      </xdr:nvSpPr>
      <xdr:spPr>
        <a:xfrm>
          <a:off x="7594111" y="134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18351</xdr:rowOff>
    </xdr:from>
    <xdr:to>
      <xdr:col>55</xdr:col>
      <xdr:colOff>0</xdr:colOff>
      <xdr:row>95</xdr:row>
      <xdr:rowOff>59072</xdr:rowOff>
    </xdr:to>
    <xdr:cxnSp macro="">
      <xdr:nvCxnSpPr>
        <xdr:cNvPr id="456" name="直線コネクタ 455"/>
        <xdr:cNvCxnSpPr/>
      </xdr:nvCxnSpPr>
      <xdr:spPr>
        <a:xfrm>
          <a:off x="9639300" y="16306101"/>
          <a:ext cx="8382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133513</xdr:rowOff>
    </xdr:from>
    <xdr:to>
      <xdr:col>50</xdr:col>
      <xdr:colOff>114300</xdr:colOff>
      <xdr:row>95</xdr:row>
      <xdr:rowOff>18351</xdr:rowOff>
    </xdr:to>
    <xdr:cxnSp macro="">
      <xdr:nvCxnSpPr>
        <xdr:cNvPr id="459" name="直線コネクタ 458"/>
        <xdr:cNvCxnSpPr/>
      </xdr:nvCxnSpPr>
      <xdr:spPr>
        <a:xfrm>
          <a:off x="8750300" y="15735463"/>
          <a:ext cx="889000" cy="5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133513</xdr:rowOff>
    </xdr:from>
    <xdr:to>
      <xdr:col>45</xdr:col>
      <xdr:colOff>177800</xdr:colOff>
      <xdr:row>94</xdr:row>
      <xdr:rowOff>57344</xdr:rowOff>
    </xdr:to>
    <xdr:cxnSp macro="">
      <xdr:nvCxnSpPr>
        <xdr:cNvPr id="462" name="直線コネクタ 461"/>
        <xdr:cNvCxnSpPr/>
      </xdr:nvCxnSpPr>
      <xdr:spPr>
        <a:xfrm flipV="1">
          <a:off x="7861300" y="15735463"/>
          <a:ext cx="889000" cy="4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68166</xdr:rowOff>
    </xdr:from>
    <xdr:ext cx="534377" cy="259045"/>
    <xdr:sp macro="" textlink="">
      <xdr:nvSpPr>
        <xdr:cNvPr id="466" name="テキスト ボックス 465"/>
        <xdr:cNvSpPr txBox="1"/>
      </xdr:nvSpPr>
      <xdr:spPr>
        <a:xfrm>
          <a:off x="7594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8272</xdr:rowOff>
    </xdr:from>
    <xdr:to>
      <xdr:col>55</xdr:col>
      <xdr:colOff>50800</xdr:colOff>
      <xdr:row>95</xdr:row>
      <xdr:rowOff>109872</xdr:rowOff>
    </xdr:to>
    <xdr:sp macro="" textlink="">
      <xdr:nvSpPr>
        <xdr:cNvPr id="472" name="楕円 471"/>
        <xdr:cNvSpPr/>
      </xdr:nvSpPr>
      <xdr:spPr>
        <a:xfrm>
          <a:off x="10426700" y="162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31149</xdr:rowOff>
    </xdr:from>
    <xdr:ext cx="534377" cy="259045"/>
    <xdr:sp macro="" textlink="">
      <xdr:nvSpPr>
        <xdr:cNvPr id="473" name="普通建設事業費 （ うち更新整備　）該当値テキスト"/>
        <xdr:cNvSpPr txBox="1"/>
      </xdr:nvSpPr>
      <xdr:spPr>
        <a:xfrm>
          <a:off x="10528300" y="161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139001</xdr:rowOff>
    </xdr:from>
    <xdr:to>
      <xdr:col>50</xdr:col>
      <xdr:colOff>165100</xdr:colOff>
      <xdr:row>95</xdr:row>
      <xdr:rowOff>69151</xdr:rowOff>
    </xdr:to>
    <xdr:sp macro="" textlink="">
      <xdr:nvSpPr>
        <xdr:cNvPr id="474" name="楕円 473"/>
        <xdr:cNvSpPr/>
      </xdr:nvSpPr>
      <xdr:spPr>
        <a:xfrm>
          <a:off x="9588500" y="162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85678</xdr:rowOff>
    </xdr:from>
    <xdr:ext cx="534377" cy="259045"/>
    <xdr:sp macro="" textlink="">
      <xdr:nvSpPr>
        <xdr:cNvPr id="475" name="テキスト ボックス 474"/>
        <xdr:cNvSpPr txBox="1"/>
      </xdr:nvSpPr>
      <xdr:spPr>
        <a:xfrm>
          <a:off x="9372111" y="160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82713</xdr:rowOff>
    </xdr:from>
    <xdr:to>
      <xdr:col>46</xdr:col>
      <xdr:colOff>38100</xdr:colOff>
      <xdr:row>92</xdr:row>
      <xdr:rowOff>12863</xdr:rowOff>
    </xdr:to>
    <xdr:sp macro="" textlink="">
      <xdr:nvSpPr>
        <xdr:cNvPr id="476" name="楕円 475"/>
        <xdr:cNvSpPr/>
      </xdr:nvSpPr>
      <xdr:spPr>
        <a:xfrm>
          <a:off x="8699500" y="15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29390</xdr:rowOff>
    </xdr:from>
    <xdr:ext cx="599010" cy="259045"/>
    <xdr:sp macro="" textlink="">
      <xdr:nvSpPr>
        <xdr:cNvPr id="477" name="テキスト ボックス 476"/>
        <xdr:cNvSpPr txBox="1"/>
      </xdr:nvSpPr>
      <xdr:spPr>
        <a:xfrm>
          <a:off x="8450795" y="1545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6544</xdr:rowOff>
    </xdr:from>
    <xdr:to>
      <xdr:col>41</xdr:col>
      <xdr:colOff>101600</xdr:colOff>
      <xdr:row>94</xdr:row>
      <xdr:rowOff>108144</xdr:rowOff>
    </xdr:to>
    <xdr:sp macro="" textlink="">
      <xdr:nvSpPr>
        <xdr:cNvPr id="478" name="楕円 477"/>
        <xdr:cNvSpPr/>
      </xdr:nvSpPr>
      <xdr:spPr>
        <a:xfrm>
          <a:off x="7810500" y="161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124671</xdr:rowOff>
    </xdr:from>
    <xdr:ext cx="599010" cy="259045"/>
    <xdr:sp macro="" textlink="">
      <xdr:nvSpPr>
        <xdr:cNvPr id="479" name="テキスト ボックス 478"/>
        <xdr:cNvSpPr txBox="1"/>
      </xdr:nvSpPr>
      <xdr:spPr>
        <a:xfrm>
          <a:off x="7561795" y="1589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120599</xdr:rowOff>
    </xdr:from>
    <xdr:to>
      <xdr:col>85</xdr:col>
      <xdr:colOff>127000</xdr:colOff>
      <xdr:row>37</xdr:row>
      <xdr:rowOff>33215</xdr:rowOff>
    </xdr:to>
    <xdr:cxnSp macro="">
      <xdr:nvCxnSpPr>
        <xdr:cNvPr id="510" name="直線コネクタ 509"/>
        <xdr:cNvCxnSpPr/>
      </xdr:nvCxnSpPr>
      <xdr:spPr>
        <a:xfrm flipV="1">
          <a:off x="15481300" y="5949899"/>
          <a:ext cx="838200" cy="4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147651</xdr:rowOff>
    </xdr:from>
    <xdr:ext cx="534377" cy="259045"/>
    <xdr:sp macro="" textlink="">
      <xdr:nvSpPr>
        <xdr:cNvPr id="511" name="災害復旧事業費平均値テキスト"/>
        <xdr:cNvSpPr txBox="1"/>
      </xdr:nvSpPr>
      <xdr:spPr>
        <a:xfrm>
          <a:off x="16370300" y="6662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33215</xdr:rowOff>
    </xdr:from>
    <xdr:to>
      <xdr:col>81</xdr:col>
      <xdr:colOff>50800</xdr:colOff>
      <xdr:row>39</xdr:row>
      <xdr:rowOff>94682</xdr:rowOff>
    </xdr:to>
    <xdr:cxnSp macro="">
      <xdr:nvCxnSpPr>
        <xdr:cNvPr id="513" name="直線コネクタ 512"/>
        <xdr:cNvCxnSpPr/>
      </xdr:nvCxnSpPr>
      <xdr:spPr>
        <a:xfrm flipV="1">
          <a:off x="14592300" y="6376865"/>
          <a:ext cx="889000" cy="40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108828</xdr:rowOff>
    </xdr:from>
    <xdr:ext cx="469744" cy="259045"/>
    <xdr:sp macro="" textlink="">
      <xdr:nvSpPr>
        <xdr:cNvPr id="515" name="テキスト ボックス 514"/>
        <xdr:cNvSpPr txBox="1"/>
      </xdr:nvSpPr>
      <xdr:spPr>
        <a:xfrm>
          <a:off x="15246428" y="67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54641</xdr:rowOff>
    </xdr:from>
    <xdr:to>
      <xdr:col>76</xdr:col>
      <xdr:colOff>114300</xdr:colOff>
      <xdr:row>39</xdr:row>
      <xdr:rowOff>94682</xdr:rowOff>
    </xdr:to>
    <xdr:cxnSp macro="">
      <xdr:nvCxnSpPr>
        <xdr:cNvPr id="516" name="直線コネクタ 515"/>
        <xdr:cNvCxnSpPr/>
      </xdr:nvCxnSpPr>
      <xdr:spPr>
        <a:xfrm>
          <a:off x="13703300" y="6741191"/>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137557</xdr:rowOff>
    </xdr:from>
    <xdr:to>
      <xdr:col>71</xdr:col>
      <xdr:colOff>177800</xdr:colOff>
      <xdr:row>39</xdr:row>
      <xdr:rowOff>54641</xdr:rowOff>
    </xdr:to>
    <xdr:cxnSp macro="">
      <xdr:nvCxnSpPr>
        <xdr:cNvPr id="519" name="直線コネクタ 518"/>
        <xdr:cNvCxnSpPr/>
      </xdr:nvCxnSpPr>
      <xdr:spPr>
        <a:xfrm>
          <a:off x="12814300" y="6652657"/>
          <a:ext cx="8890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23" name="テキスト ボックス 522"/>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69799</xdr:rowOff>
    </xdr:from>
    <xdr:to>
      <xdr:col>85</xdr:col>
      <xdr:colOff>177800</xdr:colOff>
      <xdr:row>34</xdr:row>
      <xdr:rowOff>171399</xdr:rowOff>
    </xdr:to>
    <xdr:sp macro="" textlink="">
      <xdr:nvSpPr>
        <xdr:cNvPr id="529" name="楕円 528"/>
        <xdr:cNvSpPr/>
      </xdr:nvSpPr>
      <xdr:spPr>
        <a:xfrm>
          <a:off x="16268700" y="58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92676</xdr:rowOff>
    </xdr:from>
    <xdr:ext cx="599010" cy="259045"/>
    <xdr:sp macro="" textlink="">
      <xdr:nvSpPr>
        <xdr:cNvPr id="530" name="災害復旧事業費該当値テキスト"/>
        <xdr:cNvSpPr txBox="1"/>
      </xdr:nvSpPr>
      <xdr:spPr>
        <a:xfrm>
          <a:off x="16370300" y="57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153865</xdr:rowOff>
    </xdr:from>
    <xdr:to>
      <xdr:col>81</xdr:col>
      <xdr:colOff>101600</xdr:colOff>
      <xdr:row>37</xdr:row>
      <xdr:rowOff>84015</xdr:rowOff>
    </xdr:to>
    <xdr:sp macro="" textlink="">
      <xdr:nvSpPr>
        <xdr:cNvPr id="531" name="楕円 530"/>
        <xdr:cNvSpPr/>
      </xdr:nvSpPr>
      <xdr:spPr>
        <a:xfrm>
          <a:off x="15430500" y="63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100542</xdr:rowOff>
    </xdr:from>
    <xdr:ext cx="599010" cy="259045"/>
    <xdr:sp macro="" textlink="">
      <xdr:nvSpPr>
        <xdr:cNvPr id="532" name="テキスト ボックス 531"/>
        <xdr:cNvSpPr txBox="1"/>
      </xdr:nvSpPr>
      <xdr:spPr>
        <a:xfrm>
          <a:off x="15181795" y="610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43882</xdr:rowOff>
    </xdr:from>
    <xdr:to>
      <xdr:col>76</xdr:col>
      <xdr:colOff>165100</xdr:colOff>
      <xdr:row>39</xdr:row>
      <xdr:rowOff>145482</xdr:rowOff>
    </xdr:to>
    <xdr:sp macro="" textlink="">
      <xdr:nvSpPr>
        <xdr:cNvPr id="533" name="楕円 532"/>
        <xdr:cNvSpPr/>
      </xdr:nvSpPr>
      <xdr:spPr>
        <a:xfrm>
          <a:off x="14541500" y="67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136609</xdr:rowOff>
    </xdr:from>
    <xdr:ext cx="469744" cy="259045"/>
    <xdr:sp macro="" textlink="">
      <xdr:nvSpPr>
        <xdr:cNvPr id="534" name="テキスト ボックス 533"/>
        <xdr:cNvSpPr txBox="1"/>
      </xdr:nvSpPr>
      <xdr:spPr>
        <a:xfrm>
          <a:off x="14357428" y="682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3841</xdr:rowOff>
    </xdr:from>
    <xdr:to>
      <xdr:col>72</xdr:col>
      <xdr:colOff>38100</xdr:colOff>
      <xdr:row>39</xdr:row>
      <xdr:rowOff>105441</xdr:rowOff>
    </xdr:to>
    <xdr:sp macro="" textlink="">
      <xdr:nvSpPr>
        <xdr:cNvPr id="535" name="楕円 534"/>
        <xdr:cNvSpPr/>
      </xdr:nvSpPr>
      <xdr:spPr>
        <a:xfrm>
          <a:off x="13652500" y="66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96568</xdr:rowOff>
    </xdr:from>
    <xdr:ext cx="534377" cy="259045"/>
    <xdr:sp macro="" textlink="">
      <xdr:nvSpPr>
        <xdr:cNvPr id="536" name="テキスト ボックス 535"/>
        <xdr:cNvSpPr txBox="1"/>
      </xdr:nvSpPr>
      <xdr:spPr>
        <a:xfrm>
          <a:off x="13436111" y="67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86757</xdr:rowOff>
    </xdr:from>
    <xdr:to>
      <xdr:col>67</xdr:col>
      <xdr:colOff>101600</xdr:colOff>
      <xdr:row>39</xdr:row>
      <xdr:rowOff>16907</xdr:rowOff>
    </xdr:to>
    <xdr:sp macro="" textlink="">
      <xdr:nvSpPr>
        <xdr:cNvPr id="537" name="楕円 536"/>
        <xdr:cNvSpPr/>
      </xdr:nvSpPr>
      <xdr:spPr>
        <a:xfrm>
          <a:off x="12763500" y="66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33435</xdr:rowOff>
    </xdr:from>
    <xdr:ext cx="534377" cy="259045"/>
    <xdr:sp macro="" textlink="">
      <xdr:nvSpPr>
        <xdr:cNvPr id="538" name="テキスト ボックス 537"/>
        <xdr:cNvSpPr txBox="1"/>
      </xdr:nvSpPr>
      <xdr:spPr>
        <a:xfrm>
          <a:off x="12547111" y="63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81242</xdr:rowOff>
    </xdr:from>
    <xdr:to>
      <xdr:col>85</xdr:col>
      <xdr:colOff>127000</xdr:colOff>
      <xdr:row>75</xdr:row>
      <xdr:rowOff>96529</xdr:rowOff>
    </xdr:to>
    <xdr:cxnSp macro="">
      <xdr:nvCxnSpPr>
        <xdr:cNvPr id="612" name="直線コネクタ 611"/>
        <xdr:cNvCxnSpPr/>
      </xdr:nvCxnSpPr>
      <xdr:spPr>
        <a:xfrm>
          <a:off x="15481300" y="12939992"/>
          <a:ext cx="8382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81242</xdr:rowOff>
    </xdr:from>
    <xdr:to>
      <xdr:col>81</xdr:col>
      <xdr:colOff>50800</xdr:colOff>
      <xdr:row>75</xdr:row>
      <xdr:rowOff>124121</xdr:rowOff>
    </xdr:to>
    <xdr:cxnSp macro="">
      <xdr:nvCxnSpPr>
        <xdr:cNvPr id="615" name="直線コネクタ 614"/>
        <xdr:cNvCxnSpPr/>
      </xdr:nvCxnSpPr>
      <xdr:spPr>
        <a:xfrm flipV="1">
          <a:off x="14592300" y="12939992"/>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124121</xdr:rowOff>
    </xdr:from>
    <xdr:to>
      <xdr:col>76</xdr:col>
      <xdr:colOff>114300</xdr:colOff>
      <xdr:row>76</xdr:row>
      <xdr:rowOff>2471</xdr:rowOff>
    </xdr:to>
    <xdr:cxnSp macro="">
      <xdr:nvCxnSpPr>
        <xdr:cNvPr id="618" name="直線コネクタ 617"/>
        <xdr:cNvCxnSpPr/>
      </xdr:nvCxnSpPr>
      <xdr:spPr>
        <a:xfrm flipV="1">
          <a:off x="13703300" y="12982871"/>
          <a:ext cx="889000" cy="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164509</xdr:rowOff>
    </xdr:from>
    <xdr:to>
      <xdr:col>71</xdr:col>
      <xdr:colOff>177800</xdr:colOff>
      <xdr:row>76</xdr:row>
      <xdr:rowOff>2471</xdr:rowOff>
    </xdr:to>
    <xdr:cxnSp macro="">
      <xdr:nvCxnSpPr>
        <xdr:cNvPr id="621" name="直線コネクタ 620"/>
        <xdr:cNvCxnSpPr/>
      </xdr:nvCxnSpPr>
      <xdr:spPr>
        <a:xfrm>
          <a:off x="12814300" y="13023259"/>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45729</xdr:rowOff>
    </xdr:from>
    <xdr:to>
      <xdr:col>85</xdr:col>
      <xdr:colOff>177800</xdr:colOff>
      <xdr:row>75</xdr:row>
      <xdr:rowOff>147329</xdr:rowOff>
    </xdr:to>
    <xdr:sp macro="" textlink="">
      <xdr:nvSpPr>
        <xdr:cNvPr id="631" name="楕円 630"/>
        <xdr:cNvSpPr/>
      </xdr:nvSpPr>
      <xdr:spPr>
        <a:xfrm>
          <a:off x="16268700" y="129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24156</xdr:rowOff>
    </xdr:from>
    <xdr:ext cx="534377" cy="259045"/>
    <xdr:sp macro="" textlink="">
      <xdr:nvSpPr>
        <xdr:cNvPr id="632" name="公債費該当値テキスト"/>
        <xdr:cNvSpPr txBox="1"/>
      </xdr:nvSpPr>
      <xdr:spPr>
        <a:xfrm>
          <a:off x="16370300" y="1288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30442</xdr:rowOff>
    </xdr:from>
    <xdr:to>
      <xdr:col>81</xdr:col>
      <xdr:colOff>101600</xdr:colOff>
      <xdr:row>75</xdr:row>
      <xdr:rowOff>132042</xdr:rowOff>
    </xdr:to>
    <xdr:sp macro="" textlink="">
      <xdr:nvSpPr>
        <xdr:cNvPr id="633" name="楕円 632"/>
        <xdr:cNvSpPr/>
      </xdr:nvSpPr>
      <xdr:spPr>
        <a:xfrm>
          <a:off x="15430500" y="128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123169</xdr:rowOff>
    </xdr:from>
    <xdr:ext cx="534377" cy="259045"/>
    <xdr:sp macro="" textlink="">
      <xdr:nvSpPr>
        <xdr:cNvPr id="634" name="テキスト ボックス 633"/>
        <xdr:cNvSpPr txBox="1"/>
      </xdr:nvSpPr>
      <xdr:spPr>
        <a:xfrm>
          <a:off x="15214111" y="129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73321</xdr:rowOff>
    </xdr:from>
    <xdr:to>
      <xdr:col>76</xdr:col>
      <xdr:colOff>165100</xdr:colOff>
      <xdr:row>76</xdr:row>
      <xdr:rowOff>3471</xdr:rowOff>
    </xdr:to>
    <xdr:sp macro="" textlink="">
      <xdr:nvSpPr>
        <xdr:cNvPr id="635" name="楕円 634"/>
        <xdr:cNvSpPr/>
      </xdr:nvSpPr>
      <xdr:spPr>
        <a:xfrm>
          <a:off x="14541500" y="1293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166048</xdr:rowOff>
    </xdr:from>
    <xdr:ext cx="534377" cy="259045"/>
    <xdr:sp macro="" textlink="">
      <xdr:nvSpPr>
        <xdr:cNvPr id="636" name="テキスト ボックス 635"/>
        <xdr:cNvSpPr txBox="1"/>
      </xdr:nvSpPr>
      <xdr:spPr>
        <a:xfrm>
          <a:off x="14325111" y="1302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123121</xdr:rowOff>
    </xdr:from>
    <xdr:to>
      <xdr:col>72</xdr:col>
      <xdr:colOff>38100</xdr:colOff>
      <xdr:row>76</xdr:row>
      <xdr:rowOff>53271</xdr:rowOff>
    </xdr:to>
    <xdr:sp macro="" textlink="">
      <xdr:nvSpPr>
        <xdr:cNvPr id="637" name="楕円 636"/>
        <xdr:cNvSpPr/>
      </xdr:nvSpPr>
      <xdr:spPr>
        <a:xfrm>
          <a:off x="13652500" y="129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44398</xdr:rowOff>
    </xdr:from>
    <xdr:ext cx="534377" cy="259045"/>
    <xdr:sp macro="" textlink="">
      <xdr:nvSpPr>
        <xdr:cNvPr id="638" name="テキスト ボックス 637"/>
        <xdr:cNvSpPr txBox="1"/>
      </xdr:nvSpPr>
      <xdr:spPr>
        <a:xfrm>
          <a:off x="13436111" y="130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113709</xdr:rowOff>
    </xdr:from>
    <xdr:to>
      <xdr:col>67</xdr:col>
      <xdr:colOff>101600</xdr:colOff>
      <xdr:row>76</xdr:row>
      <xdr:rowOff>43858</xdr:rowOff>
    </xdr:to>
    <xdr:sp macro="" textlink="">
      <xdr:nvSpPr>
        <xdr:cNvPr id="639" name="楕円 638"/>
        <xdr:cNvSpPr/>
      </xdr:nvSpPr>
      <xdr:spPr>
        <a:xfrm>
          <a:off x="12763500" y="1297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34986</xdr:rowOff>
    </xdr:from>
    <xdr:ext cx="534377" cy="259045"/>
    <xdr:sp macro="" textlink="">
      <xdr:nvSpPr>
        <xdr:cNvPr id="640" name="テキスト ボックス 639"/>
        <xdr:cNvSpPr txBox="1"/>
      </xdr:nvSpPr>
      <xdr:spPr>
        <a:xfrm>
          <a:off x="12547111" y="1306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113170</xdr:rowOff>
    </xdr:from>
    <xdr:to>
      <xdr:col>85</xdr:col>
      <xdr:colOff>127000</xdr:colOff>
      <xdr:row>98</xdr:row>
      <xdr:rowOff>96265</xdr:rowOff>
    </xdr:to>
    <xdr:cxnSp macro="">
      <xdr:nvCxnSpPr>
        <xdr:cNvPr id="669" name="直線コネクタ 668"/>
        <xdr:cNvCxnSpPr/>
      </xdr:nvCxnSpPr>
      <xdr:spPr>
        <a:xfrm flipV="1">
          <a:off x="15481300" y="16572370"/>
          <a:ext cx="838200" cy="3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54540</xdr:rowOff>
    </xdr:from>
    <xdr:ext cx="534377" cy="259045"/>
    <xdr:sp macro="" textlink="">
      <xdr:nvSpPr>
        <xdr:cNvPr id="670" name="積立金平均値テキスト"/>
        <xdr:cNvSpPr txBox="1"/>
      </xdr:nvSpPr>
      <xdr:spPr>
        <a:xfrm>
          <a:off x="16370300" y="16856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96265</xdr:rowOff>
    </xdr:from>
    <xdr:to>
      <xdr:col>81</xdr:col>
      <xdr:colOff>50800</xdr:colOff>
      <xdr:row>99</xdr:row>
      <xdr:rowOff>43600</xdr:rowOff>
    </xdr:to>
    <xdr:cxnSp macro="">
      <xdr:nvCxnSpPr>
        <xdr:cNvPr id="672" name="直線コネクタ 671"/>
        <xdr:cNvCxnSpPr/>
      </xdr:nvCxnSpPr>
      <xdr:spPr>
        <a:xfrm flipV="1">
          <a:off x="14592300" y="16898365"/>
          <a:ext cx="8890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20093</xdr:rowOff>
    </xdr:from>
    <xdr:ext cx="534377" cy="259045"/>
    <xdr:sp macro="" textlink="">
      <xdr:nvSpPr>
        <xdr:cNvPr id="674" name="テキスト ボックス 673"/>
        <xdr:cNvSpPr txBox="1"/>
      </xdr:nvSpPr>
      <xdr:spPr>
        <a:xfrm>
          <a:off x="15214111" y="169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43600</xdr:rowOff>
    </xdr:from>
    <xdr:to>
      <xdr:col>76</xdr:col>
      <xdr:colOff>114300</xdr:colOff>
      <xdr:row>99</xdr:row>
      <xdr:rowOff>43707</xdr:rowOff>
    </xdr:to>
    <xdr:cxnSp macro="">
      <xdr:nvCxnSpPr>
        <xdr:cNvPr id="675" name="直線コネクタ 674"/>
        <xdr:cNvCxnSpPr/>
      </xdr:nvCxnSpPr>
      <xdr:spPr>
        <a:xfrm flipV="1">
          <a:off x="13703300" y="17017150"/>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143613</xdr:rowOff>
    </xdr:from>
    <xdr:to>
      <xdr:col>71</xdr:col>
      <xdr:colOff>177800</xdr:colOff>
      <xdr:row>99</xdr:row>
      <xdr:rowOff>43707</xdr:rowOff>
    </xdr:to>
    <xdr:cxnSp macro="">
      <xdr:nvCxnSpPr>
        <xdr:cNvPr id="678" name="直線コネクタ 677"/>
        <xdr:cNvCxnSpPr/>
      </xdr:nvCxnSpPr>
      <xdr:spPr>
        <a:xfrm>
          <a:off x="12814300" y="16945713"/>
          <a:ext cx="889000" cy="7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23030</xdr:rowOff>
    </xdr:from>
    <xdr:ext cx="534377" cy="259045"/>
    <xdr:sp macro="" textlink="">
      <xdr:nvSpPr>
        <xdr:cNvPr id="682" name="テキスト ボックス 681"/>
        <xdr:cNvSpPr txBox="1"/>
      </xdr:nvSpPr>
      <xdr:spPr>
        <a:xfrm>
          <a:off x="12547111" y="169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62370</xdr:rowOff>
    </xdr:from>
    <xdr:to>
      <xdr:col>85</xdr:col>
      <xdr:colOff>177800</xdr:colOff>
      <xdr:row>96</xdr:row>
      <xdr:rowOff>163970</xdr:rowOff>
    </xdr:to>
    <xdr:sp macro="" textlink="">
      <xdr:nvSpPr>
        <xdr:cNvPr id="688" name="楕円 687"/>
        <xdr:cNvSpPr/>
      </xdr:nvSpPr>
      <xdr:spPr>
        <a:xfrm>
          <a:off x="16268700" y="165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85247</xdr:rowOff>
    </xdr:from>
    <xdr:ext cx="599010" cy="259045"/>
    <xdr:sp macro="" textlink="">
      <xdr:nvSpPr>
        <xdr:cNvPr id="689" name="積立金該当値テキスト"/>
        <xdr:cNvSpPr txBox="1"/>
      </xdr:nvSpPr>
      <xdr:spPr>
        <a:xfrm>
          <a:off x="16370300" y="1637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45465</xdr:rowOff>
    </xdr:from>
    <xdr:to>
      <xdr:col>81</xdr:col>
      <xdr:colOff>101600</xdr:colOff>
      <xdr:row>98</xdr:row>
      <xdr:rowOff>147065</xdr:rowOff>
    </xdr:to>
    <xdr:sp macro="" textlink="">
      <xdr:nvSpPr>
        <xdr:cNvPr id="690" name="楕円 689"/>
        <xdr:cNvSpPr/>
      </xdr:nvSpPr>
      <xdr:spPr>
        <a:xfrm>
          <a:off x="15430500" y="168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163592</xdr:rowOff>
    </xdr:from>
    <xdr:ext cx="534377" cy="259045"/>
    <xdr:sp macro="" textlink="">
      <xdr:nvSpPr>
        <xdr:cNvPr id="691" name="テキスト ボックス 690"/>
        <xdr:cNvSpPr txBox="1"/>
      </xdr:nvSpPr>
      <xdr:spPr>
        <a:xfrm>
          <a:off x="15214111" y="1662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164250</xdr:rowOff>
    </xdr:from>
    <xdr:to>
      <xdr:col>76</xdr:col>
      <xdr:colOff>165100</xdr:colOff>
      <xdr:row>99</xdr:row>
      <xdr:rowOff>94400</xdr:rowOff>
    </xdr:to>
    <xdr:sp macro="" textlink="">
      <xdr:nvSpPr>
        <xdr:cNvPr id="692" name="楕円 691"/>
        <xdr:cNvSpPr/>
      </xdr:nvSpPr>
      <xdr:spPr>
        <a:xfrm>
          <a:off x="14541500" y="169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85527</xdr:rowOff>
    </xdr:from>
    <xdr:ext cx="378565" cy="259045"/>
    <xdr:sp macro="" textlink="">
      <xdr:nvSpPr>
        <xdr:cNvPr id="693" name="テキスト ボックス 692"/>
        <xdr:cNvSpPr txBox="1"/>
      </xdr:nvSpPr>
      <xdr:spPr>
        <a:xfrm>
          <a:off x="14403017" y="1705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164357</xdr:rowOff>
    </xdr:from>
    <xdr:to>
      <xdr:col>72</xdr:col>
      <xdr:colOff>38100</xdr:colOff>
      <xdr:row>99</xdr:row>
      <xdr:rowOff>94507</xdr:rowOff>
    </xdr:to>
    <xdr:sp macro="" textlink="">
      <xdr:nvSpPr>
        <xdr:cNvPr id="694" name="楕円 693"/>
        <xdr:cNvSpPr/>
      </xdr:nvSpPr>
      <xdr:spPr>
        <a:xfrm>
          <a:off x="13652500" y="169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85634</xdr:rowOff>
    </xdr:from>
    <xdr:ext cx="378565" cy="259045"/>
    <xdr:sp macro="" textlink="">
      <xdr:nvSpPr>
        <xdr:cNvPr id="695" name="テキスト ボックス 694"/>
        <xdr:cNvSpPr txBox="1"/>
      </xdr:nvSpPr>
      <xdr:spPr>
        <a:xfrm>
          <a:off x="13514017" y="1705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92813</xdr:rowOff>
    </xdr:from>
    <xdr:to>
      <xdr:col>67</xdr:col>
      <xdr:colOff>101600</xdr:colOff>
      <xdr:row>99</xdr:row>
      <xdr:rowOff>22963</xdr:rowOff>
    </xdr:to>
    <xdr:sp macro="" textlink="">
      <xdr:nvSpPr>
        <xdr:cNvPr id="696" name="楕円 695"/>
        <xdr:cNvSpPr/>
      </xdr:nvSpPr>
      <xdr:spPr>
        <a:xfrm>
          <a:off x="12763500" y="168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39490</xdr:rowOff>
    </xdr:from>
    <xdr:ext cx="534377" cy="259045"/>
    <xdr:sp macro="" textlink="">
      <xdr:nvSpPr>
        <xdr:cNvPr id="697" name="テキスト ボックス 696"/>
        <xdr:cNvSpPr txBox="1"/>
      </xdr:nvSpPr>
      <xdr:spPr>
        <a:xfrm>
          <a:off x="12547111" y="166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130175</xdr:rowOff>
    </xdr:from>
    <xdr:to>
      <xdr:col>116</xdr:col>
      <xdr:colOff>63500</xdr:colOff>
      <xdr:row>39</xdr:row>
      <xdr:rowOff>44450</xdr:rowOff>
    </xdr:to>
    <xdr:cxnSp macro="">
      <xdr:nvCxnSpPr>
        <xdr:cNvPr id="726" name="直線コネクタ 725"/>
        <xdr:cNvCxnSpPr/>
      </xdr:nvCxnSpPr>
      <xdr:spPr>
        <a:xfrm>
          <a:off x="21323300" y="66452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130175</xdr:rowOff>
    </xdr:from>
    <xdr:to>
      <xdr:col>111</xdr:col>
      <xdr:colOff>177800</xdr:colOff>
      <xdr:row>39</xdr:row>
      <xdr:rowOff>44450</xdr:rowOff>
    </xdr:to>
    <xdr:cxnSp macro="">
      <xdr:nvCxnSpPr>
        <xdr:cNvPr id="729" name="直線コネクタ 728"/>
        <xdr:cNvCxnSpPr/>
      </xdr:nvCxnSpPr>
      <xdr:spPr>
        <a:xfrm flipV="1">
          <a:off x="20434300" y="6645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79375</xdr:rowOff>
    </xdr:from>
    <xdr:to>
      <xdr:col>112</xdr:col>
      <xdr:colOff>38100</xdr:colOff>
      <xdr:row>39</xdr:row>
      <xdr:rowOff>9525</xdr:rowOff>
    </xdr:to>
    <xdr:sp macro="" textlink="">
      <xdr:nvSpPr>
        <xdr:cNvPr id="747" name="楕円 746"/>
        <xdr:cNvSpPr/>
      </xdr:nvSpPr>
      <xdr:spPr>
        <a:xfrm>
          <a:off x="21272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652</xdr:rowOff>
    </xdr:from>
    <xdr:ext cx="378565" cy="259045"/>
    <xdr:sp macro="" textlink="">
      <xdr:nvSpPr>
        <xdr:cNvPr id="748" name="テキスト ボックス 747"/>
        <xdr:cNvSpPr txBox="1"/>
      </xdr:nvSpPr>
      <xdr:spPr>
        <a:xfrm>
          <a:off x="21134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157226</xdr:rowOff>
    </xdr:from>
    <xdr:to>
      <xdr:col>116</xdr:col>
      <xdr:colOff>63500</xdr:colOff>
      <xdr:row>74</xdr:row>
      <xdr:rowOff>34417</xdr:rowOff>
    </xdr:to>
    <xdr:cxnSp macro="">
      <xdr:nvCxnSpPr>
        <xdr:cNvPr id="838" name="直線コネクタ 837"/>
        <xdr:cNvCxnSpPr/>
      </xdr:nvCxnSpPr>
      <xdr:spPr>
        <a:xfrm flipV="1">
          <a:off x="21323300" y="12673076"/>
          <a:ext cx="8382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34417</xdr:rowOff>
    </xdr:from>
    <xdr:to>
      <xdr:col>111</xdr:col>
      <xdr:colOff>177800</xdr:colOff>
      <xdr:row>74</xdr:row>
      <xdr:rowOff>126530</xdr:rowOff>
    </xdr:to>
    <xdr:cxnSp macro="">
      <xdr:nvCxnSpPr>
        <xdr:cNvPr id="841" name="直線コネクタ 840"/>
        <xdr:cNvCxnSpPr/>
      </xdr:nvCxnSpPr>
      <xdr:spPr>
        <a:xfrm flipV="1">
          <a:off x="20434300" y="12721717"/>
          <a:ext cx="889000" cy="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126530</xdr:rowOff>
    </xdr:from>
    <xdr:to>
      <xdr:col>107</xdr:col>
      <xdr:colOff>50800</xdr:colOff>
      <xdr:row>74</xdr:row>
      <xdr:rowOff>132842</xdr:rowOff>
    </xdr:to>
    <xdr:cxnSp macro="">
      <xdr:nvCxnSpPr>
        <xdr:cNvPr id="844" name="直線コネクタ 843"/>
        <xdr:cNvCxnSpPr/>
      </xdr:nvCxnSpPr>
      <xdr:spPr>
        <a:xfrm flipV="1">
          <a:off x="19545300" y="12813830"/>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132842</xdr:rowOff>
    </xdr:from>
    <xdr:to>
      <xdr:col>102</xdr:col>
      <xdr:colOff>114300</xdr:colOff>
      <xdr:row>75</xdr:row>
      <xdr:rowOff>14339</xdr:rowOff>
    </xdr:to>
    <xdr:cxnSp macro="">
      <xdr:nvCxnSpPr>
        <xdr:cNvPr id="847" name="直線コネクタ 846"/>
        <xdr:cNvCxnSpPr/>
      </xdr:nvCxnSpPr>
      <xdr:spPr>
        <a:xfrm flipV="1">
          <a:off x="18656300" y="12820142"/>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106426</xdr:rowOff>
    </xdr:from>
    <xdr:to>
      <xdr:col>116</xdr:col>
      <xdr:colOff>114300</xdr:colOff>
      <xdr:row>74</xdr:row>
      <xdr:rowOff>36576</xdr:rowOff>
    </xdr:to>
    <xdr:sp macro="" textlink="">
      <xdr:nvSpPr>
        <xdr:cNvPr id="857" name="楕円 856"/>
        <xdr:cNvSpPr/>
      </xdr:nvSpPr>
      <xdr:spPr>
        <a:xfrm>
          <a:off x="22110700" y="126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84853</xdr:rowOff>
    </xdr:from>
    <xdr:ext cx="534377" cy="259045"/>
    <xdr:sp macro="" textlink="">
      <xdr:nvSpPr>
        <xdr:cNvPr id="858" name="繰出金該当値テキスト"/>
        <xdr:cNvSpPr txBox="1"/>
      </xdr:nvSpPr>
      <xdr:spPr>
        <a:xfrm>
          <a:off x="22212300" y="126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155067</xdr:rowOff>
    </xdr:from>
    <xdr:to>
      <xdr:col>112</xdr:col>
      <xdr:colOff>38100</xdr:colOff>
      <xdr:row>74</xdr:row>
      <xdr:rowOff>85217</xdr:rowOff>
    </xdr:to>
    <xdr:sp macro="" textlink="">
      <xdr:nvSpPr>
        <xdr:cNvPr id="859" name="楕円 858"/>
        <xdr:cNvSpPr/>
      </xdr:nvSpPr>
      <xdr:spPr>
        <a:xfrm>
          <a:off x="21272500" y="126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76344</xdr:rowOff>
    </xdr:from>
    <xdr:ext cx="534377" cy="259045"/>
    <xdr:sp macro="" textlink="">
      <xdr:nvSpPr>
        <xdr:cNvPr id="860" name="テキスト ボックス 859"/>
        <xdr:cNvSpPr txBox="1"/>
      </xdr:nvSpPr>
      <xdr:spPr>
        <a:xfrm>
          <a:off x="21056111" y="127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75730</xdr:rowOff>
    </xdr:from>
    <xdr:to>
      <xdr:col>107</xdr:col>
      <xdr:colOff>101600</xdr:colOff>
      <xdr:row>75</xdr:row>
      <xdr:rowOff>5880</xdr:rowOff>
    </xdr:to>
    <xdr:sp macro="" textlink="">
      <xdr:nvSpPr>
        <xdr:cNvPr id="861" name="楕円 860"/>
        <xdr:cNvSpPr/>
      </xdr:nvSpPr>
      <xdr:spPr>
        <a:xfrm>
          <a:off x="20383500" y="127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168457</xdr:rowOff>
    </xdr:from>
    <xdr:ext cx="534377" cy="259045"/>
    <xdr:sp macro="" textlink="">
      <xdr:nvSpPr>
        <xdr:cNvPr id="862" name="テキスト ボックス 861"/>
        <xdr:cNvSpPr txBox="1"/>
      </xdr:nvSpPr>
      <xdr:spPr>
        <a:xfrm>
          <a:off x="20167111" y="12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82042</xdr:rowOff>
    </xdr:from>
    <xdr:to>
      <xdr:col>102</xdr:col>
      <xdr:colOff>165100</xdr:colOff>
      <xdr:row>75</xdr:row>
      <xdr:rowOff>12192</xdr:rowOff>
    </xdr:to>
    <xdr:sp macro="" textlink="">
      <xdr:nvSpPr>
        <xdr:cNvPr id="863" name="楕円 862"/>
        <xdr:cNvSpPr/>
      </xdr:nvSpPr>
      <xdr:spPr>
        <a:xfrm>
          <a:off x="19494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3319</xdr:rowOff>
    </xdr:from>
    <xdr:ext cx="534377" cy="259045"/>
    <xdr:sp macro="" textlink="">
      <xdr:nvSpPr>
        <xdr:cNvPr id="864" name="テキスト ボックス 863"/>
        <xdr:cNvSpPr txBox="1"/>
      </xdr:nvSpPr>
      <xdr:spPr>
        <a:xfrm>
          <a:off x="19278111" y="128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134989</xdr:rowOff>
    </xdr:from>
    <xdr:to>
      <xdr:col>98</xdr:col>
      <xdr:colOff>38100</xdr:colOff>
      <xdr:row>75</xdr:row>
      <xdr:rowOff>65139</xdr:rowOff>
    </xdr:to>
    <xdr:sp macro="" textlink="">
      <xdr:nvSpPr>
        <xdr:cNvPr id="865" name="楕円 864"/>
        <xdr:cNvSpPr/>
      </xdr:nvSpPr>
      <xdr:spPr>
        <a:xfrm>
          <a:off x="18605500" y="128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56266</xdr:rowOff>
    </xdr:from>
    <xdr:ext cx="534377" cy="259045"/>
    <xdr:sp macro="" textlink="">
      <xdr:nvSpPr>
        <xdr:cNvPr id="866" name="テキスト ボックス 865"/>
        <xdr:cNvSpPr txBox="1"/>
      </xdr:nvSpPr>
      <xdr:spPr>
        <a:xfrm>
          <a:off x="18389111" y="129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平成２８年熊本地震の影響が続き災害復旧事業費については全国・熊本県平均を大きく上回った。平成２９年度から災害復旧事業が本格化したため、多くの事業を平成３０年度に繰越したため、平成３０年度も災害復旧事業費は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うち新規整備）については減額となっているが、平成２８年熊本地震により小規模住宅地区改良事業が始まったことから今後も普通建設事業費は増加する傾向。それに伴い、公債費についても地震に伴う起債の借り入れが大幅に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ため、今後公債費についても大幅に増加する見込み。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積立金の増加については、平成２９年度に熊本地震復興基金（創意工夫）が配分されたことにより５億７千万を村の災害復興基金へ積立をし、また、合併特例債を財源とした合併振興基金を創設し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５億５千万円の積立を行ったことで大幅な増額となった。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平成２８年度熊本地震に係る起債の償還開始による公債費の増額、そして普通交付税に係る合併算定替の更なる縮減による依存財源の減少に伴い、基金の取り崩しは不可欠なものとなる見込み。事業を行う際は過疎対策事業債や合併特例債など交付税算入率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高い起債を活用し、公共施設の効率的な利活用の見直しを行うことで経費削減に努め財政健全化に努める必要がある。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10,846
10,801
137.32
18,861,677
17,224,485
1,076,093
4,863,757
15,566,610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87122</xdr:rowOff>
    </xdr:from>
    <xdr:to>
      <xdr:col>24</xdr:col>
      <xdr:colOff>63500</xdr:colOff>
      <xdr:row>32</xdr:row>
      <xdr:rowOff>89081</xdr:rowOff>
    </xdr:to>
    <xdr:cxnSp macro="">
      <xdr:nvCxnSpPr>
        <xdr:cNvPr id="63" name="直線コネクタ 62"/>
        <xdr:cNvCxnSpPr/>
      </xdr:nvCxnSpPr>
      <xdr:spPr>
        <a:xfrm flipV="1">
          <a:off x="3797300" y="5573522"/>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23440</xdr:rowOff>
    </xdr:from>
    <xdr:to>
      <xdr:col>19</xdr:col>
      <xdr:colOff>177800</xdr:colOff>
      <xdr:row>32</xdr:row>
      <xdr:rowOff>89081</xdr:rowOff>
    </xdr:to>
    <xdr:cxnSp macro="">
      <xdr:nvCxnSpPr>
        <xdr:cNvPr id="66" name="直線コネクタ 65"/>
        <xdr:cNvCxnSpPr/>
      </xdr:nvCxnSpPr>
      <xdr:spPr>
        <a:xfrm>
          <a:off x="2908300" y="5509840"/>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23440</xdr:rowOff>
    </xdr:from>
    <xdr:to>
      <xdr:col>15</xdr:col>
      <xdr:colOff>50800</xdr:colOff>
      <xdr:row>33</xdr:row>
      <xdr:rowOff>55118</xdr:rowOff>
    </xdr:to>
    <xdr:cxnSp macro="">
      <xdr:nvCxnSpPr>
        <xdr:cNvPr id="69" name="直線コネクタ 68"/>
        <xdr:cNvCxnSpPr/>
      </xdr:nvCxnSpPr>
      <xdr:spPr>
        <a:xfrm flipV="1">
          <a:off x="2019300" y="5509840"/>
          <a:ext cx="889000" cy="20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55118</xdr:rowOff>
    </xdr:from>
    <xdr:to>
      <xdr:col>10</xdr:col>
      <xdr:colOff>114300</xdr:colOff>
      <xdr:row>33</xdr:row>
      <xdr:rowOff>83203</xdr:rowOff>
    </xdr:to>
    <xdr:cxnSp macro="">
      <xdr:nvCxnSpPr>
        <xdr:cNvPr id="72" name="直線コネクタ 71"/>
        <xdr:cNvCxnSpPr/>
      </xdr:nvCxnSpPr>
      <xdr:spPr>
        <a:xfrm flipV="1">
          <a:off x="1130300" y="571296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36322</xdr:rowOff>
    </xdr:from>
    <xdr:to>
      <xdr:col>24</xdr:col>
      <xdr:colOff>114300</xdr:colOff>
      <xdr:row>32</xdr:row>
      <xdr:rowOff>137922</xdr:rowOff>
    </xdr:to>
    <xdr:sp macro="" textlink="">
      <xdr:nvSpPr>
        <xdr:cNvPr id="82" name="楕円 81"/>
        <xdr:cNvSpPr/>
      </xdr:nvSpPr>
      <xdr:spPr>
        <a:xfrm>
          <a:off x="45847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59199</xdr:rowOff>
    </xdr:from>
    <xdr:ext cx="469744" cy="259045"/>
    <xdr:sp macro="" textlink="">
      <xdr:nvSpPr>
        <xdr:cNvPr id="83" name="議会費該当値テキスト"/>
        <xdr:cNvSpPr txBox="1"/>
      </xdr:nvSpPr>
      <xdr:spPr>
        <a:xfrm>
          <a:off x="4686300" y="53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38281</xdr:rowOff>
    </xdr:from>
    <xdr:to>
      <xdr:col>20</xdr:col>
      <xdr:colOff>38100</xdr:colOff>
      <xdr:row>32</xdr:row>
      <xdr:rowOff>139881</xdr:rowOff>
    </xdr:to>
    <xdr:sp macro="" textlink="">
      <xdr:nvSpPr>
        <xdr:cNvPr id="84" name="楕円 83"/>
        <xdr:cNvSpPr/>
      </xdr:nvSpPr>
      <xdr:spPr>
        <a:xfrm>
          <a:off x="3746500" y="5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156408</xdr:rowOff>
    </xdr:from>
    <xdr:ext cx="469744" cy="259045"/>
    <xdr:sp macro="" textlink="">
      <xdr:nvSpPr>
        <xdr:cNvPr id="85" name="テキスト ボックス 84"/>
        <xdr:cNvSpPr txBox="1"/>
      </xdr:nvSpPr>
      <xdr:spPr>
        <a:xfrm>
          <a:off x="3562428" y="52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144090</xdr:rowOff>
    </xdr:from>
    <xdr:to>
      <xdr:col>15</xdr:col>
      <xdr:colOff>101600</xdr:colOff>
      <xdr:row>32</xdr:row>
      <xdr:rowOff>74240</xdr:rowOff>
    </xdr:to>
    <xdr:sp macro="" textlink="">
      <xdr:nvSpPr>
        <xdr:cNvPr id="86" name="楕円 85"/>
        <xdr:cNvSpPr/>
      </xdr:nvSpPr>
      <xdr:spPr>
        <a:xfrm>
          <a:off x="2857500" y="54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90767</xdr:rowOff>
    </xdr:from>
    <xdr:ext cx="469744" cy="259045"/>
    <xdr:sp macro="" textlink="">
      <xdr:nvSpPr>
        <xdr:cNvPr id="87" name="テキスト ボックス 86"/>
        <xdr:cNvSpPr txBox="1"/>
      </xdr:nvSpPr>
      <xdr:spPr>
        <a:xfrm>
          <a:off x="2673428" y="523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4318</xdr:rowOff>
    </xdr:from>
    <xdr:to>
      <xdr:col>10</xdr:col>
      <xdr:colOff>165100</xdr:colOff>
      <xdr:row>33</xdr:row>
      <xdr:rowOff>105918</xdr:rowOff>
    </xdr:to>
    <xdr:sp macro="" textlink="">
      <xdr:nvSpPr>
        <xdr:cNvPr id="88" name="楕円 87"/>
        <xdr:cNvSpPr/>
      </xdr:nvSpPr>
      <xdr:spPr>
        <a:xfrm>
          <a:off x="196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122445</xdr:rowOff>
    </xdr:from>
    <xdr:ext cx="469744" cy="259045"/>
    <xdr:sp macro="" textlink="">
      <xdr:nvSpPr>
        <xdr:cNvPr id="89" name="テキスト ボックス 88"/>
        <xdr:cNvSpPr txBox="1"/>
      </xdr:nvSpPr>
      <xdr:spPr>
        <a:xfrm>
          <a:off x="1784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32403</xdr:rowOff>
    </xdr:from>
    <xdr:to>
      <xdr:col>6</xdr:col>
      <xdr:colOff>38100</xdr:colOff>
      <xdr:row>33</xdr:row>
      <xdr:rowOff>134003</xdr:rowOff>
    </xdr:to>
    <xdr:sp macro="" textlink="">
      <xdr:nvSpPr>
        <xdr:cNvPr id="90" name="楕円 89"/>
        <xdr:cNvSpPr/>
      </xdr:nvSpPr>
      <xdr:spPr>
        <a:xfrm>
          <a:off x="1079500" y="5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150530</xdr:rowOff>
    </xdr:from>
    <xdr:ext cx="469744" cy="259045"/>
    <xdr:sp macro="" textlink="">
      <xdr:nvSpPr>
        <xdr:cNvPr id="91" name="テキスト ボックス 90"/>
        <xdr:cNvSpPr txBox="1"/>
      </xdr:nvSpPr>
      <xdr:spPr>
        <a:xfrm>
          <a:off x="895428" y="546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66423</xdr:rowOff>
    </xdr:from>
    <xdr:to>
      <xdr:col>24</xdr:col>
      <xdr:colOff>63500</xdr:colOff>
      <xdr:row>57</xdr:row>
      <xdr:rowOff>152174</xdr:rowOff>
    </xdr:to>
    <xdr:cxnSp macro="">
      <xdr:nvCxnSpPr>
        <xdr:cNvPr id="122" name="直線コネクタ 121"/>
        <xdr:cNvCxnSpPr/>
      </xdr:nvCxnSpPr>
      <xdr:spPr>
        <a:xfrm flipV="1">
          <a:off x="3797300" y="9839073"/>
          <a:ext cx="838200" cy="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152174</xdr:rowOff>
    </xdr:from>
    <xdr:to>
      <xdr:col>19</xdr:col>
      <xdr:colOff>177800</xdr:colOff>
      <xdr:row>58</xdr:row>
      <xdr:rowOff>93801</xdr:rowOff>
    </xdr:to>
    <xdr:cxnSp macro="">
      <xdr:nvCxnSpPr>
        <xdr:cNvPr id="125" name="直線コネクタ 124"/>
        <xdr:cNvCxnSpPr/>
      </xdr:nvCxnSpPr>
      <xdr:spPr>
        <a:xfrm flipV="1">
          <a:off x="2908300" y="9924824"/>
          <a:ext cx="889000" cy="1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93801</xdr:rowOff>
    </xdr:from>
    <xdr:to>
      <xdr:col>15</xdr:col>
      <xdr:colOff>50800</xdr:colOff>
      <xdr:row>58</xdr:row>
      <xdr:rowOff>137485</xdr:rowOff>
    </xdr:to>
    <xdr:cxnSp macro="">
      <xdr:nvCxnSpPr>
        <xdr:cNvPr id="128" name="直線コネクタ 127"/>
        <xdr:cNvCxnSpPr/>
      </xdr:nvCxnSpPr>
      <xdr:spPr>
        <a:xfrm flipV="1">
          <a:off x="2019300" y="10037901"/>
          <a:ext cx="889000" cy="4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137485</xdr:rowOff>
    </xdr:from>
    <xdr:to>
      <xdr:col>10</xdr:col>
      <xdr:colOff>114300</xdr:colOff>
      <xdr:row>58</xdr:row>
      <xdr:rowOff>146924</xdr:rowOff>
    </xdr:to>
    <xdr:cxnSp macro="">
      <xdr:nvCxnSpPr>
        <xdr:cNvPr id="131" name="直線コネクタ 130"/>
        <xdr:cNvCxnSpPr/>
      </xdr:nvCxnSpPr>
      <xdr:spPr>
        <a:xfrm flipV="1">
          <a:off x="1130300" y="10081585"/>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15623</xdr:rowOff>
    </xdr:from>
    <xdr:to>
      <xdr:col>24</xdr:col>
      <xdr:colOff>114300</xdr:colOff>
      <xdr:row>57</xdr:row>
      <xdr:rowOff>117223</xdr:rowOff>
    </xdr:to>
    <xdr:sp macro="" textlink="">
      <xdr:nvSpPr>
        <xdr:cNvPr id="141" name="楕円 140"/>
        <xdr:cNvSpPr/>
      </xdr:nvSpPr>
      <xdr:spPr>
        <a:xfrm>
          <a:off x="4584700" y="97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38500</xdr:rowOff>
    </xdr:from>
    <xdr:ext cx="599010" cy="259045"/>
    <xdr:sp macro="" textlink="">
      <xdr:nvSpPr>
        <xdr:cNvPr id="142" name="総務費該当値テキスト"/>
        <xdr:cNvSpPr txBox="1"/>
      </xdr:nvSpPr>
      <xdr:spPr>
        <a:xfrm>
          <a:off x="4686300" y="96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101374</xdr:rowOff>
    </xdr:from>
    <xdr:to>
      <xdr:col>20</xdr:col>
      <xdr:colOff>38100</xdr:colOff>
      <xdr:row>58</xdr:row>
      <xdr:rowOff>31524</xdr:rowOff>
    </xdr:to>
    <xdr:sp macro="" textlink="">
      <xdr:nvSpPr>
        <xdr:cNvPr id="143" name="楕円 142"/>
        <xdr:cNvSpPr/>
      </xdr:nvSpPr>
      <xdr:spPr>
        <a:xfrm>
          <a:off x="3746500" y="98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48051</xdr:rowOff>
    </xdr:from>
    <xdr:ext cx="599010" cy="259045"/>
    <xdr:sp macro="" textlink="">
      <xdr:nvSpPr>
        <xdr:cNvPr id="144" name="テキスト ボックス 143"/>
        <xdr:cNvSpPr txBox="1"/>
      </xdr:nvSpPr>
      <xdr:spPr>
        <a:xfrm>
          <a:off x="3497795" y="964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43001</xdr:rowOff>
    </xdr:from>
    <xdr:to>
      <xdr:col>15</xdr:col>
      <xdr:colOff>101600</xdr:colOff>
      <xdr:row>58</xdr:row>
      <xdr:rowOff>144601</xdr:rowOff>
    </xdr:to>
    <xdr:sp macro="" textlink="">
      <xdr:nvSpPr>
        <xdr:cNvPr id="145" name="楕円 144"/>
        <xdr:cNvSpPr/>
      </xdr:nvSpPr>
      <xdr:spPr>
        <a:xfrm>
          <a:off x="2857500" y="99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161128</xdr:rowOff>
    </xdr:from>
    <xdr:ext cx="599010" cy="259045"/>
    <xdr:sp macro="" textlink="">
      <xdr:nvSpPr>
        <xdr:cNvPr id="146" name="テキスト ボックス 145"/>
        <xdr:cNvSpPr txBox="1"/>
      </xdr:nvSpPr>
      <xdr:spPr>
        <a:xfrm>
          <a:off x="2608795" y="97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86685</xdr:rowOff>
    </xdr:from>
    <xdr:to>
      <xdr:col>10</xdr:col>
      <xdr:colOff>165100</xdr:colOff>
      <xdr:row>59</xdr:row>
      <xdr:rowOff>16835</xdr:rowOff>
    </xdr:to>
    <xdr:sp macro="" textlink="">
      <xdr:nvSpPr>
        <xdr:cNvPr id="147" name="楕円 146"/>
        <xdr:cNvSpPr/>
      </xdr:nvSpPr>
      <xdr:spPr>
        <a:xfrm>
          <a:off x="1968500" y="100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33362</xdr:rowOff>
    </xdr:from>
    <xdr:ext cx="599010" cy="259045"/>
    <xdr:sp macro="" textlink="">
      <xdr:nvSpPr>
        <xdr:cNvPr id="148" name="テキスト ボックス 147"/>
        <xdr:cNvSpPr txBox="1"/>
      </xdr:nvSpPr>
      <xdr:spPr>
        <a:xfrm>
          <a:off x="1719795" y="98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96124</xdr:rowOff>
    </xdr:from>
    <xdr:to>
      <xdr:col>6</xdr:col>
      <xdr:colOff>38100</xdr:colOff>
      <xdr:row>59</xdr:row>
      <xdr:rowOff>26274</xdr:rowOff>
    </xdr:to>
    <xdr:sp macro="" textlink="">
      <xdr:nvSpPr>
        <xdr:cNvPr id="149" name="楕円 148"/>
        <xdr:cNvSpPr/>
      </xdr:nvSpPr>
      <xdr:spPr>
        <a:xfrm>
          <a:off x="1079500" y="100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17401</xdr:rowOff>
    </xdr:from>
    <xdr:ext cx="599010" cy="259045"/>
    <xdr:sp macro="" textlink="">
      <xdr:nvSpPr>
        <xdr:cNvPr id="150" name="テキスト ボックス 149"/>
        <xdr:cNvSpPr txBox="1"/>
      </xdr:nvSpPr>
      <xdr:spPr>
        <a:xfrm>
          <a:off x="830795" y="1013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72118</xdr:rowOff>
    </xdr:from>
    <xdr:to>
      <xdr:col>24</xdr:col>
      <xdr:colOff>62865</xdr:colOff>
      <xdr:row>79</xdr:row>
      <xdr:rowOff>36544</xdr:rowOff>
    </xdr:to>
    <xdr:cxnSp macro="">
      <xdr:nvCxnSpPr>
        <xdr:cNvPr id="175" name="直線コネクタ 174"/>
        <xdr:cNvCxnSpPr/>
      </xdr:nvCxnSpPr>
      <xdr:spPr>
        <a:xfrm flipV="1">
          <a:off x="4633595" y="12930868"/>
          <a:ext cx="1270" cy="65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40371</xdr:rowOff>
    </xdr:from>
    <xdr:ext cx="599010" cy="259045"/>
    <xdr:sp macro="" textlink="">
      <xdr:nvSpPr>
        <xdr:cNvPr id="176" name="民生費最小値テキスト"/>
        <xdr:cNvSpPr txBox="1"/>
      </xdr:nvSpPr>
      <xdr:spPr>
        <a:xfrm>
          <a:off x="4686300" y="1358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36544</xdr:rowOff>
    </xdr:from>
    <xdr:to>
      <xdr:col>24</xdr:col>
      <xdr:colOff>152400</xdr:colOff>
      <xdr:row>79</xdr:row>
      <xdr:rowOff>36544</xdr:rowOff>
    </xdr:to>
    <xdr:cxnSp macro="">
      <xdr:nvCxnSpPr>
        <xdr:cNvPr id="177" name="直線コネクタ 176"/>
        <xdr:cNvCxnSpPr/>
      </xdr:nvCxnSpPr>
      <xdr:spPr>
        <a:xfrm>
          <a:off x="4546600" y="1358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18795</xdr:rowOff>
    </xdr:from>
    <xdr:ext cx="599010" cy="259045"/>
    <xdr:sp macro="" textlink="">
      <xdr:nvSpPr>
        <xdr:cNvPr id="178" name="民生費最大値テキスト"/>
        <xdr:cNvSpPr txBox="1"/>
      </xdr:nvSpPr>
      <xdr:spPr>
        <a:xfrm>
          <a:off x="4686300" y="1270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72118</xdr:rowOff>
    </xdr:from>
    <xdr:to>
      <xdr:col>24</xdr:col>
      <xdr:colOff>152400</xdr:colOff>
      <xdr:row>75</xdr:row>
      <xdr:rowOff>72118</xdr:rowOff>
    </xdr:to>
    <xdr:cxnSp macro="">
      <xdr:nvCxnSpPr>
        <xdr:cNvPr id="179" name="直線コネクタ 178"/>
        <xdr:cNvCxnSpPr/>
      </xdr:nvCxnSpPr>
      <xdr:spPr>
        <a:xfrm>
          <a:off x="4546600" y="1293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116162</xdr:rowOff>
    </xdr:from>
    <xdr:to>
      <xdr:col>24</xdr:col>
      <xdr:colOff>63500</xdr:colOff>
      <xdr:row>76</xdr:row>
      <xdr:rowOff>123930</xdr:rowOff>
    </xdr:to>
    <xdr:cxnSp macro="">
      <xdr:nvCxnSpPr>
        <xdr:cNvPr id="180" name="直線コネクタ 179"/>
        <xdr:cNvCxnSpPr/>
      </xdr:nvCxnSpPr>
      <xdr:spPr>
        <a:xfrm>
          <a:off x="3797300" y="12289112"/>
          <a:ext cx="838200" cy="8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51131</xdr:rowOff>
    </xdr:from>
    <xdr:ext cx="599010" cy="259045"/>
    <xdr:sp macro="" textlink="">
      <xdr:nvSpPr>
        <xdr:cNvPr id="181" name="民生費平均値テキスト"/>
        <xdr:cNvSpPr txBox="1"/>
      </xdr:nvSpPr>
      <xdr:spPr>
        <a:xfrm>
          <a:off x="4686300" y="132527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72704</xdr:rowOff>
    </xdr:from>
    <xdr:to>
      <xdr:col>24</xdr:col>
      <xdr:colOff>114300</xdr:colOff>
      <xdr:row>78</xdr:row>
      <xdr:rowOff>2854</xdr:rowOff>
    </xdr:to>
    <xdr:sp macro="" textlink="">
      <xdr:nvSpPr>
        <xdr:cNvPr id="182" name="フローチャート: 判断 181"/>
        <xdr:cNvSpPr/>
      </xdr:nvSpPr>
      <xdr:spPr>
        <a:xfrm>
          <a:off x="45847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116162</xdr:rowOff>
    </xdr:from>
    <xdr:to>
      <xdr:col>19</xdr:col>
      <xdr:colOff>177800</xdr:colOff>
      <xdr:row>78</xdr:row>
      <xdr:rowOff>7432</xdr:rowOff>
    </xdr:to>
    <xdr:cxnSp macro="">
      <xdr:nvCxnSpPr>
        <xdr:cNvPr id="183" name="直線コネクタ 182"/>
        <xdr:cNvCxnSpPr/>
      </xdr:nvCxnSpPr>
      <xdr:spPr>
        <a:xfrm flipV="1">
          <a:off x="2908300" y="12289112"/>
          <a:ext cx="889000" cy="109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55132</xdr:rowOff>
    </xdr:from>
    <xdr:to>
      <xdr:col>20</xdr:col>
      <xdr:colOff>38100</xdr:colOff>
      <xdr:row>77</xdr:row>
      <xdr:rowOff>156732</xdr:rowOff>
    </xdr:to>
    <xdr:sp macro="" textlink="">
      <xdr:nvSpPr>
        <xdr:cNvPr id="184" name="フローチャート: 判断 183"/>
        <xdr:cNvSpPr/>
      </xdr:nvSpPr>
      <xdr:spPr>
        <a:xfrm>
          <a:off x="37465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147859</xdr:rowOff>
    </xdr:from>
    <xdr:ext cx="599010" cy="259045"/>
    <xdr:sp macro="" textlink="">
      <xdr:nvSpPr>
        <xdr:cNvPr id="185" name="テキスト ボックス 184"/>
        <xdr:cNvSpPr txBox="1"/>
      </xdr:nvSpPr>
      <xdr:spPr>
        <a:xfrm>
          <a:off x="3497795" y="1334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5207</xdr:rowOff>
    </xdr:from>
    <xdr:to>
      <xdr:col>15</xdr:col>
      <xdr:colOff>50800</xdr:colOff>
      <xdr:row>78</xdr:row>
      <xdr:rowOff>7432</xdr:rowOff>
    </xdr:to>
    <xdr:cxnSp macro="">
      <xdr:nvCxnSpPr>
        <xdr:cNvPr id="186" name="直線コネクタ 185"/>
        <xdr:cNvCxnSpPr/>
      </xdr:nvCxnSpPr>
      <xdr:spPr>
        <a:xfrm>
          <a:off x="2019300" y="13206857"/>
          <a:ext cx="889000" cy="1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129370</xdr:rowOff>
    </xdr:from>
    <xdr:to>
      <xdr:col>15</xdr:col>
      <xdr:colOff>101600</xdr:colOff>
      <xdr:row>78</xdr:row>
      <xdr:rowOff>59520</xdr:rowOff>
    </xdr:to>
    <xdr:sp macro="" textlink="">
      <xdr:nvSpPr>
        <xdr:cNvPr id="187" name="フローチャート: 判断 186"/>
        <xdr:cNvSpPr/>
      </xdr:nvSpPr>
      <xdr:spPr>
        <a:xfrm>
          <a:off x="2857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50647</xdr:rowOff>
    </xdr:from>
    <xdr:ext cx="599010" cy="259045"/>
    <xdr:sp macro="" textlink="">
      <xdr:nvSpPr>
        <xdr:cNvPr id="188" name="テキスト ボックス 187"/>
        <xdr:cNvSpPr txBox="1"/>
      </xdr:nvSpPr>
      <xdr:spPr>
        <a:xfrm>
          <a:off x="2608795"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5207</xdr:rowOff>
    </xdr:from>
    <xdr:to>
      <xdr:col>10</xdr:col>
      <xdr:colOff>114300</xdr:colOff>
      <xdr:row>78</xdr:row>
      <xdr:rowOff>55904</xdr:rowOff>
    </xdr:to>
    <xdr:cxnSp macro="">
      <xdr:nvCxnSpPr>
        <xdr:cNvPr id="189" name="直線コネクタ 188"/>
        <xdr:cNvCxnSpPr/>
      </xdr:nvCxnSpPr>
      <xdr:spPr>
        <a:xfrm flipV="1">
          <a:off x="1130300" y="13206857"/>
          <a:ext cx="889000" cy="2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109660</xdr:rowOff>
    </xdr:from>
    <xdr:to>
      <xdr:col>10</xdr:col>
      <xdr:colOff>165100</xdr:colOff>
      <xdr:row>78</xdr:row>
      <xdr:rowOff>39810</xdr:rowOff>
    </xdr:to>
    <xdr:sp macro="" textlink="">
      <xdr:nvSpPr>
        <xdr:cNvPr id="190" name="フローチャート: 判断 189"/>
        <xdr:cNvSpPr/>
      </xdr:nvSpPr>
      <xdr:spPr>
        <a:xfrm>
          <a:off x="1968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30937</xdr:rowOff>
    </xdr:from>
    <xdr:ext cx="599010" cy="259045"/>
    <xdr:sp macro="" textlink="">
      <xdr:nvSpPr>
        <xdr:cNvPr id="191" name="テキスト ボックス 190"/>
        <xdr:cNvSpPr txBox="1"/>
      </xdr:nvSpPr>
      <xdr:spPr>
        <a:xfrm>
          <a:off x="1719795"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161279</xdr:rowOff>
    </xdr:from>
    <xdr:to>
      <xdr:col>6</xdr:col>
      <xdr:colOff>38100</xdr:colOff>
      <xdr:row>78</xdr:row>
      <xdr:rowOff>91429</xdr:rowOff>
    </xdr:to>
    <xdr:sp macro="" textlink="">
      <xdr:nvSpPr>
        <xdr:cNvPr id="192" name="フローチャート: 判断 191"/>
        <xdr:cNvSpPr/>
      </xdr:nvSpPr>
      <xdr:spPr>
        <a:xfrm>
          <a:off x="1079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107956</xdr:rowOff>
    </xdr:from>
    <xdr:ext cx="599010" cy="259045"/>
    <xdr:sp macro="" textlink="">
      <xdr:nvSpPr>
        <xdr:cNvPr id="193" name="テキスト ボックス 192"/>
        <xdr:cNvSpPr txBox="1"/>
      </xdr:nvSpPr>
      <xdr:spPr>
        <a:xfrm>
          <a:off x="830795"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73130</xdr:rowOff>
    </xdr:from>
    <xdr:to>
      <xdr:col>24</xdr:col>
      <xdr:colOff>114300</xdr:colOff>
      <xdr:row>77</xdr:row>
      <xdr:rowOff>3280</xdr:rowOff>
    </xdr:to>
    <xdr:sp macro="" textlink="">
      <xdr:nvSpPr>
        <xdr:cNvPr id="199" name="楕円 198"/>
        <xdr:cNvSpPr/>
      </xdr:nvSpPr>
      <xdr:spPr>
        <a:xfrm>
          <a:off x="4584700" y="131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96007</xdr:rowOff>
    </xdr:from>
    <xdr:ext cx="599010" cy="259045"/>
    <xdr:sp macro="" textlink="">
      <xdr:nvSpPr>
        <xdr:cNvPr id="200" name="民生費該当値テキスト"/>
        <xdr:cNvSpPr txBox="1"/>
      </xdr:nvSpPr>
      <xdr:spPr>
        <a:xfrm>
          <a:off x="4686300" y="1295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65362</xdr:rowOff>
    </xdr:from>
    <xdr:to>
      <xdr:col>20</xdr:col>
      <xdr:colOff>38100</xdr:colOff>
      <xdr:row>71</xdr:row>
      <xdr:rowOff>166962</xdr:rowOff>
    </xdr:to>
    <xdr:sp macro="" textlink="">
      <xdr:nvSpPr>
        <xdr:cNvPr id="201" name="楕円 200"/>
        <xdr:cNvSpPr/>
      </xdr:nvSpPr>
      <xdr:spPr>
        <a:xfrm>
          <a:off x="3746500" y="122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12039</xdr:rowOff>
    </xdr:from>
    <xdr:ext cx="599010" cy="259045"/>
    <xdr:sp macro="" textlink="">
      <xdr:nvSpPr>
        <xdr:cNvPr id="202" name="テキスト ボックス 201"/>
        <xdr:cNvSpPr txBox="1"/>
      </xdr:nvSpPr>
      <xdr:spPr>
        <a:xfrm>
          <a:off x="3497795" y="1201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128082</xdr:rowOff>
    </xdr:from>
    <xdr:to>
      <xdr:col>15</xdr:col>
      <xdr:colOff>101600</xdr:colOff>
      <xdr:row>78</xdr:row>
      <xdr:rowOff>58232</xdr:rowOff>
    </xdr:to>
    <xdr:sp macro="" textlink="">
      <xdr:nvSpPr>
        <xdr:cNvPr id="203" name="楕円 202"/>
        <xdr:cNvSpPr/>
      </xdr:nvSpPr>
      <xdr:spPr>
        <a:xfrm>
          <a:off x="2857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74759</xdr:rowOff>
    </xdr:from>
    <xdr:ext cx="599010" cy="259045"/>
    <xdr:sp macro="" textlink="">
      <xdr:nvSpPr>
        <xdr:cNvPr id="204" name="テキスト ボックス 203"/>
        <xdr:cNvSpPr txBox="1"/>
      </xdr:nvSpPr>
      <xdr:spPr>
        <a:xfrm>
          <a:off x="2608795" y="1310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125857</xdr:rowOff>
    </xdr:from>
    <xdr:to>
      <xdr:col>10</xdr:col>
      <xdr:colOff>165100</xdr:colOff>
      <xdr:row>77</xdr:row>
      <xdr:rowOff>56007</xdr:rowOff>
    </xdr:to>
    <xdr:sp macro="" textlink="">
      <xdr:nvSpPr>
        <xdr:cNvPr id="205" name="楕円 204"/>
        <xdr:cNvSpPr/>
      </xdr:nvSpPr>
      <xdr:spPr>
        <a:xfrm>
          <a:off x="1968500" y="131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72534</xdr:rowOff>
    </xdr:from>
    <xdr:ext cx="599010" cy="259045"/>
    <xdr:sp macro="" textlink="">
      <xdr:nvSpPr>
        <xdr:cNvPr id="206" name="テキスト ボックス 205"/>
        <xdr:cNvSpPr txBox="1"/>
      </xdr:nvSpPr>
      <xdr:spPr>
        <a:xfrm>
          <a:off x="1719795" y="129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5104</xdr:rowOff>
    </xdr:from>
    <xdr:to>
      <xdr:col>6</xdr:col>
      <xdr:colOff>38100</xdr:colOff>
      <xdr:row>78</xdr:row>
      <xdr:rowOff>106704</xdr:rowOff>
    </xdr:to>
    <xdr:sp macro="" textlink="">
      <xdr:nvSpPr>
        <xdr:cNvPr id="207" name="楕円 206"/>
        <xdr:cNvSpPr/>
      </xdr:nvSpPr>
      <xdr:spPr>
        <a:xfrm>
          <a:off x="1079500" y="133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97831</xdr:rowOff>
    </xdr:from>
    <xdr:ext cx="599010" cy="259045"/>
    <xdr:sp macro="" textlink="">
      <xdr:nvSpPr>
        <xdr:cNvPr id="208" name="テキスト ボックス 207"/>
        <xdr:cNvSpPr txBox="1"/>
      </xdr:nvSpPr>
      <xdr:spPr>
        <a:xfrm>
          <a:off x="830795" y="1347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136779</xdr:rowOff>
    </xdr:from>
    <xdr:to>
      <xdr:col>24</xdr:col>
      <xdr:colOff>63500</xdr:colOff>
      <xdr:row>95</xdr:row>
      <xdr:rowOff>51141</xdr:rowOff>
    </xdr:to>
    <xdr:cxnSp macro="">
      <xdr:nvCxnSpPr>
        <xdr:cNvPr id="235" name="直線コネクタ 234"/>
        <xdr:cNvCxnSpPr/>
      </xdr:nvCxnSpPr>
      <xdr:spPr>
        <a:xfrm flipV="1">
          <a:off x="3797300" y="15567279"/>
          <a:ext cx="838200" cy="77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51141</xdr:rowOff>
    </xdr:from>
    <xdr:to>
      <xdr:col>19</xdr:col>
      <xdr:colOff>177800</xdr:colOff>
      <xdr:row>97</xdr:row>
      <xdr:rowOff>87012</xdr:rowOff>
    </xdr:to>
    <xdr:cxnSp macro="">
      <xdr:nvCxnSpPr>
        <xdr:cNvPr id="238" name="直線コネクタ 237"/>
        <xdr:cNvCxnSpPr/>
      </xdr:nvCxnSpPr>
      <xdr:spPr>
        <a:xfrm flipV="1">
          <a:off x="2908300" y="16338891"/>
          <a:ext cx="889000" cy="3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87012</xdr:rowOff>
    </xdr:from>
    <xdr:to>
      <xdr:col>15</xdr:col>
      <xdr:colOff>50800</xdr:colOff>
      <xdr:row>97</xdr:row>
      <xdr:rowOff>87099</xdr:rowOff>
    </xdr:to>
    <xdr:cxnSp macro="">
      <xdr:nvCxnSpPr>
        <xdr:cNvPr id="241" name="直線コネクタ 240"/>
        <xdr:cNvCxnSpPr/>
      </xdr:nvCxnSpPr>
      <xdr:spPr>
        <a:xfrm flipV="1">
          <a:off x="2019300" y="16717662"/>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87099</xdr:rowOff>
    </xdr:from>
    <xdr:to>
      <xdr:col>10</xdr:col>
      <xdr:colOff>114300</xdr:colOff>
      <xdr:row>97</xdr:row>
      <xdr:rowOff>93111</xdr:rowOff>
    </xdr:to>
    <xdr:cxnSp macro="">
      <xdr:nvCxnSpPr>
        <xdr:cNvPr id="244" name="直線コネクタ 243"/>
        <xdr:cNvCxnSpPr/>
      </xdr:nvCxnSpPr>
      <xdr:spPr>
        <a:xfrm flipV="1">
          <a:off x="1130300" y="16717749"/>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85979</xdr:rowOff>
    </xdr:from>
    <xdr:to>
      <xdr:col>24</xdr:col>
      <xdr:colOff>114300</xdr:colOff>
      <xdr:row>91</xdr:row>
      <xdr:rowOff>16129</xdr:rowOff>
    </xdr:to>
    <xdr:sp macro="" textlink="">
      <xdr:nvSpPr>
        <xdr:cNvPr id="254" name="楕円 253"/>
        <xdr:cNvSpPr/>
      </xdr:nvSpPr>
      <xdr:spPr>
        <a:xfrm>
          <a:off x="4584700" y="15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39006</xdr:rowOff>
    </xdr:from>
    <xdr:ext cx="599010" cy="259045"/>
    <xdr:sp macro="" textlink="">
      <xdr:nvSpPr>
        <xdr:cNvPr id="255" name="衛生費該当値テキスト"/>
        <xdr:cNvSpPr txBox="1"/>
      </xdr:nvSpPr>
      <xdr:spPr>
        <a:xfrm>
          <a:off x="4686300" y="1546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341</xdr:rowOff>
    </xdr:from>
    <xdr:to>
      <xdr:col>20</xdr:col>
      <xdr:colOff>38100</xdr:colOff>
      <xdr:row>95</xdr:row>
      <xdr:rowOff>101941</xdr:rowOff>
    </xdr:to>
    <xdr:sp macro="" textlink="">
      <xdr:nvSpPr>
        <xdr:cNvPr id="256" name="楕円 255"/>
        <xdr:cNvSpPr/>
      </xdr:nvSpPr>
      <xdr:spPr>
        <a:xfrm>
          <a:off x="3746500" y="162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118468</xdr:rowOff>
    </xdr:from>
    <xdr:ext cx="599010" cy="259045"/>
    <xdr:sp macro="" textlink="">
      <xdr:nvSpPr>
        <xdr:cNvPr id="257" name="テキスト ボックス 256"/>
        <xdr:cNvSpPr txBox="1"/>
      </xdr:nvSpPr>
      <xdr:spPr>
        <a:xfrm>
          <a:off x="3497795" y="160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36212</xdr:rowOff>
    </xdr:from>
    <xdr:to>
      <xdr:col>15</xdr:col>
      <xdr:colOff>101600</xdr:colOff>
      <xdr:row>97</xdr:row>
      <xdr:rowOff>137812</xdr:rowOff>
    </xdr:to>
    <xdr:sp macro="" textlink="">
      <xdr:nvSpPr>
        <xdr:cNvPr id="258" name="楕円 257"/>
        <xdr:cNvSpPr/>
      </xdr:nvSpPr>
      <xdr:spPr>
        <a:xfrm>
          <a:off x="2857500" y="166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128939</xdr:rowOff>
    </xdr:from>
    <xdr:ext cx="534377" cy="259045"/>
    <xdr:sp macro="" textlink="">
      <xdr:nvSpPr>
        <xdr:cNvPr id="259" name="テキスト ボックス 258"/>
        <xdr:cNvSpPr txBox="1"/>
      </xdr:nvSpPr>
      <xdr:spPr>
        <a:xfrm>
          <a:off x="2641111" y="167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36299</xdr:rowOff>
    </xdr:from>
    <xdr:to>
      <xdr:col>10</xdr:col>
      <xdr:colOff>165100</xdr:colOff>
      <xdr:row>97</xdr:row>
      <xdr:rowOff>137899</xdr:rowOff>
    </xdr:to>
    <xdr:sp macro="" textlink="">
      <xdr:nvSpPr>
        <xdr:cNvPr id="260" name="楕円 259"/>
        <xdr:cNvSpPr/>
      </xdr:nvSpPr>
      <xdr:spPr>
        <a:xfrm>
          <a:off x="1968500" y="166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129026</xdr:rowOff>
    </xdr:from>
    <xdr:ext cx="534377" cy="259045"/>
    <xdr:sp macro="" textlink="">
      <xdr:nvSpPr>
        <xdr:cNvPr id="261" name="テキスト ボックス 260"/>
        <xdr:cNvSpPr txBox="1"/>
      </xdr:nvSpPr>
      <xdr:spPr>
        <a:xfrm>
          <a:off x="1752111" y="167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42311</xdr:rowOff>
    </xdr:from>
    <xdr:to>
      <xdr:col>6</xdr:col>
      <xdr:colOff>38100</xdr:colOff>
      <xdr:row>97</xdr:row>
      <xdr:rowOff>143911</xdr:rowOff>
    </xdr:to>
    <xdr:sp macro="" textlink="">
      <xdr:nvSpPr>
        <xdr:cNvPr id="262" name="楕円 261"/>
        <xdr:cNvSpPr/>
      </xdr:nvSpPr>
      <xdr:spPr>
        <a:xfrm>
          <a:off x="1079500" y="1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135038</xdr:rowOff>
    </xdr:from>
    <xdr:ext cx="534377" cy="259045"/>
    <xdr:sp macro="" textlink="">
      <xdr:nvSpPr>
        <xdr:cNvPr id="263" name="テキスト ボックス 262"/>
        <xdr:cNvSpPr txBox="1"/>
      </xdr:nvSpPr>
      <xdr:spPr>
        <a:xfrm>
          <a:off x="863111" y="1676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146884</xdr:rowOff>
    </xdr:from>
    <xdr:to>
      <xdr:col>41</xdr:col>
      <xdr:colOff>50800</xdr:colOff>
      <xdr:row>39</xdr:row>
      <xdr:rowOff>98878</xdr:rowOff>
    </xdr:to>
    <xdr:cxnSp macro="">
      <xdr:nvCxnSpPr>
        <xdr:cNvPr id="303" name="直線コネクタ 302"/>
        <xdr:cNvCxnSpPr/>
      </xdr:nvCxnSpPr>
      <xdr:spPr>
        <a:xfrm>
          <a:off x="6972300" y="5804734"/>
          <a:ext cx="889000" cy="9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48059</xdr:rowOff>
    </xdr:from>
    <xdr:ext cx="469744" cy="259045"/>
    <xdr:sp macro="" textlink="">
      <xdr:nvSpPr>
        <xdr:cNvPr id="307" name="テキスト ボックス 306"/>
        <xdr:cNvSpPr txBox="1"/>
      </xdr:nvSpPr>
      <xdr:spPr>
        <a:xfrm>
          <a:off x="6737428"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96084</xdr:rowOff>
    </xdr:from>
    <xdr:to>
      <xdr:col>36</xdr:col>
      <xdr:colOff>165100</xdr:colOff>
      <xdr:row>34</xdr:row>
      <xdr:rowOff>26234</xdr:rowOff>
    </xdr:to>
    <xdr:sp macro="" textlink="">
      <xdr:nvSpPr>
        <xdr:cNvPr id="321" name="楕円 320"/>
        <xdr:cNvSpPr/>
      </xdr:nvSpPr>
      <xdr:spPr>
        <a:xfrm>
          <a:off x="6921500" y="57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42761</xdr:rowOff>
    </xdr:from>
    <xdr:ext cx="469744" cy="259045"/>
    <xdr:sp macro="" textlink="">
      <xdr:nvSpPr>
        <xdr:cNvPr id="322" name="テキスト ボックス 321"/>
        <xdr:cNvSpPr txBox="1"/>
      </xdr:nvSpPr>
      <xdr:spPr>
        <a:xfrm>
          <a:off x="6737428" y="552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162885</xdr:rowOff>
    </xdr:from>
    <xdr:to>
      <xdr:col>55</xdr:col>
      <xdr:colOff>0</xdr:colOff>
      <xdr:row>55</xdr:row>
      <xdr:rowOff>74407</xdr:rowOff>
    </xdr:to>
    <xdr:cxnSp macro="">
      <xdr:nvCxnSpPr>
        <xdr:cNvPr id="349" name="直線コネクタ 348"/>
        <xdr:cNvCxnSpPr/>
      </xdr:nvCxnSpPr>
      <xdr:spPr>
        <a:xfrm flipV="1">
          <a:off x="9639300" y="9249735"/>
          <a:ext cx="838200" cy="25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74407</xdr:rowOff>
    </xdr:from>
    <xdr:to>
      <xdr:col>50</xdr:col>
      <xdr:colOff>114300</xdr:colOff>
      <xdr:row>56</xdr:row>
      <xdr:rowOff>150129</xdr:rowOff>
    </xdr:to>
    <xdr:cxnSp macro="">
      <xdr:nvCxnSpPr>
        <xdr:cNvPr id="352" name="直線コネクタ 351"/>
        <xdr:cNvCxnSpPr/>
      </xdr:nvCxnSpPr>
      <xdr:spPr>
        <a:xfrm flipV="1">
          <a:off x="8750300" y="9504157"/>
          <a:ext cx="889000" cy="24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150129</xdr:rowOff>
    </xdr:from>
    <xdr:to>
      <xdr:col>45</xdr:col>
      <xdr:colOff>177800</xdr:colOff>
      <xdr:row>57</xdr:row>
      <xdr:rowOff>34403</xdr:rowOff>
    </xdr:to>
    <xdr:cxnSp macro="">
      <xdr:nvCxnSpPr>
        <xdr:cNvPr id="355" name="直線コネクタ 354"/>
        <xdr:cNvCxnSpPr/>
      </xdr:nvCxnSpPr>
      <xdr:spPr>
        <a:xfrm flipV="1">
          <a:off x="7861300" y="9751329"/>
          <a:ext cx="889000" cy="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85627</xdr:rowOff>
    </xdr:from>
    <xdr:to>
      <xdr:col>41</xdr:col>
      <xdr:colOff>50800</xdr:colOff>
      <xdr:row>57</xdr:row>
      <xdr:rowOff>34403</xdr:rowOff>
    </xdr:to>
    <xdr:cxnSp macro="">
      <xdr:nvCxnSpPr>
        <xdr:cNvPr id="358" name="直線コネクタ 357"/>
        <xdr:cNvCxnSpPr/>
      </xdr:nvCxnSpPr>
      <xdr:spPr>
        <a:xfrm>
          <a:off x="6972300" y="9686827"/>
          <a:ext cx="889000" cy="1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112085</xdr:rowOff>
    </xdr:from>
    <xdr:to>
      <xdr:col>55</xdr:col>
      <xdr:colOff>50800</xdr:colOff>
      <xdr:row>54</xdr:row>
      <xdr:rowOff>42235</xdr:rowOff>
    </xdr:to>
    <xdr:sp macro="" textlink="">
      <xdr:nvSpPr>
        <xdr:cNvPr id="368" name="楕円 367"/>
        <xdr:cNvSpPr/>
      </xdr:nvSpPr>
      <xdr:spPr>
        <a:xfrm>
          <a:off x="10426700" y="91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134962</xdr:rowOff>
    </xdr:from>
    <xdr:ext cx="599010" cy="259045"/>
    <xdr:sp macro="" textlink="">
      <xdr:nvSpPr>
        <xdr:cNvPr id="369" name="農林水産業費該当値テキスト"/>
        <xdr:cNvSpPr txBox="1"/>
      </xdr:nvSpPr>
      <xdr:spPr>
        <a:xfrm>
          <a:off x="10528300" y="905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23607</xdr:rowOff>
    </xdr:from>
    <xdr:to>
      <xdr:col>50</xdr:col>
      <xdr:colOff>165100</xdr:colOff>
      <xdr:row>55</xdr:row>
      <xdr:rowOff>125207</xdr:rowOff>
    </xdr:to>
    <xdr:sp macro="" textlink="">
      <xdr:nvSpPr>
        <xdr:cNvPr id="370" name="楕円 369"/>
        <xdr:cNvSpPr/>
      </xdr:nvSpPr>
      <xdr:spPr>
        <a:xfrm>
          <a:off x="9588500" y="94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141734</xdr:rowOff>
    </xdr:from>
    <xdr:ext cx="599010" cy="259045"/>
    <xdr:sp macro="" textlink="">
      <xdr:nvSpPr>
        <xdr:cNvPr id="371" name="テキスト ボックス 370"/>
        <xdr:cNvSpPr txBox="1"/>
      </xdr:nvSpPr>
      <xdr:spPr>
        <a:xfrm>
          <a:off x="9339795" y="922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99329</xdr:rowOff>
    </xdr:from>
    <xdr:to>
      <xdr:col>46</xdr:col>
      <xdr:colOff>38100</xdr:colOff>
      <xdr:row>57</xdr:row>
      <xdr:rowOff>29479</xdr:rowOff>
    </xdr:to>
    <xdr:sp macro="" textlink="">
      <xdr:nvSpPr>
        <xdr:cNvPr id="372" name="楕円 371"/>
        <xdr:cNvSpPr/>
      </xdr:nvSpPr>
      <xdr:spPr>
        <a:xfrm>
          <a:off x="8699500" y="9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46006</xdr:rowOff>
    </xdr:from>
    <xdr:ext cx="534377" cy="259045"/>
    <xdr:sp macro="" textlink="">
      <xdr:nvSpPr>
        <xdr:cNvPr id="373" name="テキスト ボックス 372"/>
        <xdr:cNvSpPr txBox="1"/>
      </xdr:nvSpPr>
      <xdr:spPr>
        <a:xfrm>
          <a:off x="8483111" y="947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155053</xdr:rowOff>
    </xdr:from>
    <xdr:to>
      <xdr:col>41</xdr:col>
      <xdr:colOff>101600</xdr:colOff>
      <xdr:row>57</xdr:row>
      <xdr:rowOff>85203</xdr:rowOff>
    </xdr:to>
    <xdr:sp macro="" textlink="">
      <xdr:nvSpPr>
        <xdr:cNvPr id="374" name="楕円 373"/>
        <xdr:cNvSpPr/>
      </xdr:nvSpPr>
      <xdr:spPr>
        <a:xfrm>
          <a:off x="7810500" y="9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76330</xdr:rowOff>
    </xdr:from>
    <xdr:ext cx="534377" cy="259045"/>
    <xdr:sp macro="" textlink="">
      <xdr:nvSpPr>
        <xdr:cNvPr id="375" name="テキスト ボックス 374"/>
        <xdr:cNvSpPr txBox="1"/>
      </xdr:nvSpPr>
      <xdr:spPr>
        <a:xfrm>
          <a:off x="7594111" y="98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34827</xdr:rowOff>
    </xdr:from>
    <xdr:to>
      <xdr:col>36</xdr:col>
      <xdr:colOff>165100</xdr:colOff>
      <xdr:row>56</xdr:row>
      <xdr:rowOff>136427</xdr:rowOff>
    </xdr:to>
    <xdr:sp macro="" textlink="">
      <xdr:nvSpPr>
        <xdr:cNvPr id="376" name="楕円 375"/>
        <xdr:cNvSpPr/>
      </xdr:nvSpPr>
      <xdr:spPr>
        <a:xfrm>
          <a:off x="6921500" y="96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152954</xdr:rowOff>
    </xdr:from>
    <xdr:ext cx="534377" cy="259045"/>
    <xdr:sp macro="" textlink="">
      <xdr:nvSpPr>
        <xdr:cNvPr id="377" name="テキスト ボックス 376"/>
        <xdr:cNvSpPr txBox="1"/>
      </xdr:nvSpPr>
      <xdr:spPr>
        <a:xfrm>
          <a:off x="6705111" y="941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99475</xdr:rowOff>
    </xdr:from>
    <xdr:to>
      <xdr:col>55</xdr:col>
      <xdr:colOff>0</xdr:colOff>
      <xdr:row>77</xdr:row>
      <xdr:rowOff>126701</xdr:rowOff>
    </xdr:to>
    <xdr:cxnSp macro="">
      <xdr:nvCxnSpPr>
        <xdr:cNvPr id="406" name="直線コネクタ 405"/>
        <xdr:cNvCxnSpPr/>
      </xdr:nvCxnSpPr>
      <xdr:spPr>
        <a:xfrm flipV="1">
          <a:off x="9639300" y="13301125"/>
          <a:ext cx="8382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7" name="商工費平均値テキスト"/>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126701</xdr:rowOff>
    </xdr:from>
    <xdr:to>
      <xdr:col>50</xdr:col>
      <xdr:colOff>114300</xdr:colOff>
      <xdr:row>78</xdr:row>
      <xdr:rowOff>30011</xdr:rowOff>
    </xdr:to>
    <xdr:cxnSp macro="">
      <xdr:nvCxnSpPr>
        <xdr:cNvPr id="409" name="直線コネクタ 408"/>
        <xdr:cNvCxnSpPr/>
      </xdr:nvCxnSpPr>
      <xdr:spPr>
        <a:xfrm flipV="1">
          <a:off x="8750300" y="13328351"/>
          <a:ext cx="889000" cy="7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76865</xdr:rowOff>
    </xdr:from>
    <xdr:to>
      <xdr:col>45</xdr:col>
      <xdr:colOff>177800</xdr:colOff>
      <xdr:row>78</xdr:row>
      <xdr:rowOff>30011</xdr:rowOff>
    </xdr:to>
    <xdr:cxnSp macro="">
      <xdr:nvCxnSpPr>
        <xdr:cNvPr id="412" name="直線コネクタ 411"/>
        <xdr:cNvCxnSpPr/>
      </xdr:nvCxnSpPr>
      <xdr:spPr>
        <a:xfrm>
          <a:off x="7861300" y="13278515"/>
          <a:ext cx="889000" cy="12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76865</xdr:rowOff>
    </xdr:from>
    <xdr:to>
      <xdr:col>41</xdr:col>
      <xdr:colOff>50800</xdr:colOff>
      <xdr:row>78</xdr:row>
      <xdr:rowOff>53228</xdr:rowOff>
    </xdr:to>
    <xdr:cxnSp macro="">
      <xdr:nvCxnSpPr>
        <xdr:cNvPr id="415" name="直線コネクタ 414"/>
        <xdr:cNvCxnSpPr/>
      </xdr:nvCxnSpPr>
      <xdr:spPr>
        <a:xfrm flipV="1">
          <a:off x="6972300" y="13278515"/>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48675</xdr:rowOff>
    </xdr:from>
    <xdr:to>
      <xdr:col>55</xdr:col>
      <xdr:colOff>50800</xdr:colOff>
      <xdr:row>77</xdr:row>
      <xdr:rowOff>150275</xdr:rowOff>
    </xdr:to>
    <xdr:sp macro="" textlink="">
      <xdr:nvSpPr>
        <xdr:cNvPr id="425" name="楕円 424"/>
        <xdr:cNvSpPr/>
      </xdr:nvSpPr>
      <xdr:spPr>
        <a:xfrm>
          <a:off x="10426700" y="132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71552</xdr:rowOff>
    </xdr:from>
    <xdr:ext cx="534377" cy="259045"/>
    <xdr:sp macro="" textlink="">
      <xdr:nvSpPr>
        <xdr:cNvPr id="426" name="商工費該当値テキスト"/>
        <xdr:cNvSpPr txBox="1"/>
      </xdr:nvSpPr>
      <xdr:spPr>
        <a:xfrm>
          <a:off x="10528300" y="131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75901</xdr:rowOff>
    </xdr:from>
    <xdr:to>
      <xdr:col>50</xdr:col>
      <xdr:colOff>165100</xdr:colOff>
      <xdr:row>78</xdr:row>
      <xdr:rowOff>6051</xdr:rowOff>
    </xdr:to>
    <xdr:sp macro="" textlink="">
      <xdr:nvSpPr>
        <xdr:cNvPr id="427" name="楕円 426"/>
        <xdr:cNvSpPr/>
      </xdr:nvSpPr>
      <xdr:spPr>
        <a:xfrm>
          <a:off x="9588500" y="132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22578</xdr:rowOff>
    </xdr:from>
    <xdr:ext cx="534377" cy="259045"/>
    <xdr:sp macro="" textlink="">
      <xdr:nvSpPr>
        <xdr:cNvPr id="428" name="テキスト ボックス 427"/>
        <xdr:cNvSpPr txBox="1"/>
      </xdr:nvSpPr>
      <xdr:spPr>
        <a:xfrm>
          <a:off x="9372111" y="130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150661</xdr:rowOff>
    </xdr:from>
    <xdr:to>
      <xdr:col>46</xdr:col>
      <xdr:colOff>38100</xdr:colOff>
      <xdr:row>78</xdr:row>
      <xdr:rowOff>80811</xdr:rowOff>
    </xdr:to>
    <xdr:sp macro="" textlink="">
      <xdr:nvSpPr>
        <xdr:cNvPr id="429" name="楕円 428"/>
        <xdr:cNvSpPr/>
      </xdr:nvSpPr>
      <xdr:spPr>
        <a:xfrm>
          <a:off x="86995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71938</xdr:rowOff>
    </xdr:from>
    <xdr:ext cx="534377" cy="259045"/>
    <xdr:sp macro="" textlink="">
      <xdr:nvSpPr>
        <xdr:cNvPr id="430" name="テキスト ボックス 429"/>
        <xdr:cNvSpPr txBox="1"/>
      </xdr:nvSpPr>
      <xdr:spPr>
        <a:xfrm>
          <a:off x="8483111" y="134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26065</xdr:rowOff>
    </xdr:from>
    <xdr:to>
      <xdr:col>41</xdr:col>
      <xdr:colOff>101600</xdr:colOff>
      <xdr:row>77</xdr:row>
      <xdr:rowOff>127665</xdr:rowOff>
    </xdr:to>
    <xdr:sp macro="" textlink="">
      <xdr:nvSpPr>
        <xdr:cNvPr id="431" name="楕円 430"/>
        <xdr:cNvSpPr/>
      </xdr:nvSpPr>
      <xdr:spPr>
        <a:xfrm>
          <a:off x="7810500" y="132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144192</xdr:rowOff>
    </xdr:from>
    <xdr:ext cx="534377" cy="259045"/>
    <xdr:sp macro="" textlink="">
      <xdr:nvSpPr>
        <xdr:cNvPr id="432" name="テキスト ボックス 431"/>
        <xdr:cNvSpPr txBox="1"/>
      </xdr:nvSpPr>
      <xdr:spPr>
        <a:xfrm>
          <a:off x="7594111" y="130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2428</xdr:rowOff>
    </xdr:from>
    <xdr:to>
      <xdr:col>36</xdr:col>
      <xdr:colOff>165100</xdr:colOff>
      <xdr:row>78</xdr:row>
      <xdr:rowOff>104028</xdr:rowOff>
    </xdr:to>
    <xdr:sp macro="" textlink="">
      <xdr:nvSpPr>
        <xdr:cNvPr id="433" name="楕円 432"/>
        <xdr:cNvSpPr/>
      </xdr:nvSpPr>
      <xdr:spPr>
        <a:xfrm>
          <a:off x="6921500" y="133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120555</xdr:rowOff>
    </xdr:from>
    <xdr:ext cx="534377" cy="259045"/>
    <xdr:sp macro="" textlink="">
      <xdr:nvSpPr>
        <xdr:cNvPr id="434" name="テキスト ボックス 433"/>
        <xdr:cNvSpPr txBox="1"/>
      </xdr:nvSpPr>
      <xdr:spPr>
        <a:xfrm>
          <a:off x="6705111" y="131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67363</xdr:rowOff>
    </xdr:from>
    <xdr:to>
      <xdr:col>55</xdr:col>
      <xdr:colOff>0</xdr:colOff>
      <xdr:row>98</xdr:row>
      <xdr:rowOff>139320</xdr:rowOff>
    </xdr:to>
    <xdr:cxnSp macro="">
      <xdr:nvCxnSpPr>
        <xdr:cNvPr id="463" name="直線コネクタ 462"/>
        <xdr:cNvCxnSpPr/>
      </xdr:nvCxnSpPr>
      <xdr:spPr>
        <a:xfrm flipV="1">
          <a:off x="9639300" y="16869463"/>
          <a:ext cx="838200" cy="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128676</xdr:rowOff>
    </xdr:from>
    <xdr:to>
      <xdr:col>50</xdr:col>
      <xdr:colOff>114300</xdr:colOff>
      <xdr:row>98</xdr:row>
      <xdr:rowOff>139320</xdr:rowOff>
    </xdr:to>
    <xdr:cxnSp macro="">
      <xdr:nvCxnSpPr>
        <xdr:cNvPr id="466" name="直線コネクタ 465"/>
        <xdr:cNvCxnSpPr/>
      </xdr:nvCxnSpPr>
      <xdr:spPr>
        <a:xfrm>
          <a:off x="8750300" y="16930776"/>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112340</xdr:rowOff>
    </xdr:from>
    <xdr:to>
      <xdr:col>45</xdr:col>
      <xdr:colOff>177800</xdr:colOff>
      <xdr:row>98</xdr:row>
      <xdr:rowOff>128676</xdr:rowOff>
    </xdr:to>
    <xdr:cxnSp macro="">
      <xdr:nvCxnSpPr>
        <xdr:cNvPr id="469" name="直線コネクタ 468"/>
        <xdr:cNvCxnSpPr/>
      </xdr:nvCxnSpPr>
      <xdr:spPr>
        <a:xfrm>
          <a:off x="7861300" y="16914440"/>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112340</xdr:rowOff>
    </xdr:from>
    <xdr:to>
      <xdr:col>41</xdr:col>
      <xdr:colOff>50800</xdr:colOff>
      <xdr:row>98</xdr:row>
      <xdr:rowOff>136198</xdr:rowOff>
    </xdr:to>
    <xdr:cxnSp macro="">
      <xdr:nvCxnSpPr>
        <xdr:cNvPr id="472" name="直線コネクタ 471"/>
        <xdr:cNvCxnSpPr/>
      </xdr:nvCxnSpPr>
      <xdr:spPr>
        <a:xfrm flipV="1">
          <a:off x="6972300" y="16914440"/>
          <a:ext cx="8890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16563</xdr:rowOff>
    </xdr:from>
    <xdr:to>
      <xdr:col>55</xdr:col>
      <xdr:colOff>50800</xdr:colOff>
      <xdr:row>98</xdr:row>
      <xdr:rowOff>118163</xdr:rowOff>
    </xdr:to>
    <xdr:sp macro="" textlink="">
      <xdr:nvSpPr>
        <xdr:cNvPr id="482" name="楕円 481"/>
        <xdr:cNvSpPr/>
      </xdr:nvSpPr>
      <xdr:spPr>
        <a:xfrm>
          <a:off x="10426700" y="168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147390</xdr:rowOff>
    </xdr:from>
    <xdr:ext cx="534377" cy="259045"/>
    <xdr:sp macro="" textlink="">
      <xdr:nvSpPr>
        <xdr:cNvPr id="483" name="土木費該当値テキスト"/>
        <xdr:cNvSpPr txBox="1"/>
      </xdr:nvSpPr>
      <xdr:spPr>
        <a:xfrm>
          <a:off x="10528300" y="166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88520</xdr:rowOff>
    </xdr:from>
    <xdr:to>
      <xdr:col>50</xdr:col>
      <xdr:colOff>165100</xdr:colOff>
      <xdr:row>99</xdr:row>
      <xdr:rowOff>18670</xdr:rowOff>
    </xdr:to>
    <xdr:sp macro="" textlink="">
      <xdr:nvSpPr>
        <xdr:cNvPr id="484" name="楕円 483"/>
        <xdr:cNvSpPr/>
      </xdr:nvSpPr>
      <xdr:spPr>
        <a:xfrm>
          <a:off x="9588500" y="16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9797</xdr:rowOff>
    </xdr:from>
    <xdr:ext cx="534377" cy="259045"/>
    <xdr:sp macro="" textlink="">
      <xdr:nvSpPr>
        <xdr:cNvPr id="485" name="テキスト ボックス 484"/>
        <xdr:cNvSpPr txBox="1"/>
      </xdr:nvSpPr>
      <xdr:spPr>
        <a:xfrm>
          <a:off x="9372111" y="169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77876</xdr:rowOff>
    </xdr:from>
    <xdr:to>
      <xdr:col>46</xdr:col>
      <xdr:colOff>38100</xdr:colOff>
      <xdr:row>99</xdr:row>
      <xdr:rowOff>8026</xdr:rowOff>
    </xdr:to>
    <xdr:sp macro="" textlink="">
      <xdr:nvSpPr>
        <xdr:cNvPr id="486" name="楕円 485"/>
        <xdr:cNvSpPr/>
      </xdr:nvSpPr>
      <xdr:spPr>
        <a:xfrm>
          <a:off x="8699500" y="168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170603</xdr:rowOff>
    </xdr:from>
    <xdr:ext cx="534377" cy="259045"/>
    <xdr:sp macro="" textlink="">
      <xdr:nvSpPr>
        <xdr:cNvPr id="487" name="テキスト ボックス 486"/>
        <xdr:cNvSpPr txBox="1"/>
      </xdr:nvSpPr>
      <xdr:spPr>
        <a:xfrm>
          <a:off x="8483111" y="169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61540</xdr:rowOff>
    </xdr:from>
    <xdr:to>
      <xdr:col>41</xdr:col>
      <xdr:colOff>101600</xdr:colOff>
      <xdr:row>98</xdr:row>
      <xdr:rowOff>163140</xdr:rowOff>
    </xdr:to>
    <xdr:sp macro="" textlink="">
      <xdr:nvSpPr>
        <xdr:cNvPr id="488" name="楕円 487"/>
        <xdr:cNvSpPr/>
      </xdr:nvSpPr>
      <xdr:spPr>
        <a:xfrm>
          <a:off x="7810500" y="16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154267</xdr:rowOff>
    </xdr:from>
    <xdr:ext cx="534377" cy="259045"/>
    <xdr:sp macro="" textlink="">
      <xdr:nvSpPr>
        <xdr:cNvPr id="489" name="テキスト ボックス 488"/>
        <xdr:cNvSpPr txBox="1"/>
      </xdr:nvSpPr>
      <xdr:spPr>
        <a:xfrm>
          <a:off x="7594111" y="169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85398</xdr:rowOff>
    </xdr:from>
    <xdr:to>
      <xdr:col>36</xdr:col>
      <xdr:colOff>165100</xdr:colOff>
      <xdr:row>99</xdr:row>
      <xdr:rowOff>15548</xdr:rowOff>
    </xdr:to>
    <xdr:sp macro="" textlink="">
      <xdr:nvSpPr>
        <xdr:cNvPr id="490" name="楕円 489"/>
        <xdr:cNvSpPr/>
      </xdr:nvSpPr>
      <xdr:spPr>
        <a:xfrm>
          <a:off x="6921500" y="168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6675</xdr:rowOff>
    </xdr:from>
    <xdr:ext cx="534377" cy="259045"/>
    <xdr:sp macro="" textlink="">
      <xdr:nvSpPr>
        <xdr:cNvPr id="491" name="テキスト ボックス 490"/>
        <xdr:cNvSpPr txBox="1"/>
      </xdr:nvSpPr>
      <xdr:spPr>
        <a:xfrm>
          <a:off x="6705111" y="1698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125247</xdr:rowOff>
    </xdr:from>
    <xdr:to>
      <xdr:col>85</xdr:col>
      <xdr:colOff>127000</xdr:colOff>
      <xdr:row>37</xdr:row>
      <xdr:rowOff>13779</xdr:rowOff>
    </xdr:to>
    <xdr:cxnSp macro="">
      <xdr:nvCxnSpPr>
        <xdr:cNvPr id="520" name="直線コネクタ 519"/>
        <xdr:cNvCxnSpPr/>
      </xdr:nvCxnSpPr>
      <xdr:spPr>
        <a:xfrm flipV="1">
          <a:off x="15481300" y="6297447"/>
          <a:ext cx="838200" cy="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13779</xdr:rowOff>
    </xdr:from>
    <xdr:to>
      <xdr:col>81</xdr:col>
      <xdr:colOff>50800</xdr:colOff>
      <xdr:row>37</xdr:row>
      <xdr:rowOff>36119</xdr:rowOff>
    </xdr:to>
    <xdr:cxnSp macro="">
      <xdr:nvCxnSpPr>
        <xdr:cNvPr id="523" name="直線コネクタ 522"/>
        <xdr:cNvCxnSpPr/>
      </xdr:nvCxnSpPr>
      <xdr:spPr>
        <a:xfrm flipV="1">
          <a:off x="14592300" y="6357429"/>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36119</xdr:rowOff>
    </xdr:from>
    <xdr:to>
      <xdr:col>76</xdr:col>
      <xdr:colOff>114300</xdr:colOff>
      <xdr:row>37</xdr:row>
      <xdr:rowOff>49784</xdr:rowOff>
    </xdr:to>
    <xdr:cxnSp macro="">
      <xdr:nvCxnSpPr>
        <xdr:cNvPr id="526" name="直線コネクタ 525"/>
        <xdr:cNvCxnSpPr/>
      </xdr:nvCxnSpPr>
      <xdr:spPr>
        <a:xfrm flipV="1">
          <a:off x="13703300" y="6379769"/>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49784</xdr:rowOff>
    </xdr:from>
    <xdr:to>
      <xdr:col>71</xdr:col>
      <xdr:colOff>177800</xdr:colOff>
      <xdr:row>37</xdr:row>
      <xdr:rowOff>65926</xdr:rowOff>
    </xdr:to>
    <xdr:cxnSp macro="">
      <xdr:nvCxnSpPr>
        <xdr:cNvPr id="529" name="直線コネクタ 528"/>
        <xdr:cNvCxnSpPr/>
      </xdr:nvCxnSpPr>
      <xdr:spPr>
        <a:xfrm flipV="1">
          <a:off x="12814300" y="6393434"/>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74447</xdr:rowOff>
    </xdr:from>
    <xdr:to>
      <xdr:col>85</xdr:col>
      <xdr:colOff>177800</xdr:colOff>
      <xdr:row>37</xdr:row>
      <xdr:rowOff>4597</xdr:rowOff>
    </xdr:to>
    <xdr:sp macro="" textlink="">
      <xdr:nvSpPr>
        <xdr:cNvPr id="539" name="楕円 538"/>
        <xdr:cNvSpPr/>
      </xdr:nvSpPr>
      <xdr:spPr>
        <a:xfrm>
          <a:off x="16268700" y="62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52874</xdr:rowOff>
    </xdr:from>
    <xdr:ext cx="534377" cy="259045"/>
    <xdr:sp macro="" textlink="">
      <xdr:nvSpPr>
        <xdr:cNvPr id="540" name="消防費該当値テキスト"/>
        <xdr:cNvSpPr txBox="1"/>
      </xdr:nvSpPr>
      <xdr:spPr>
        <a:xfrm>
          <a:off x="16370300" y="62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134429</xdr:rowOff>
    </xdr:from>
    <xdr:to>
      <xdr:col>81</xdr:col>
      <xdr:colOff>101600</xdr:colOff>
      <xdr:row>37</xdr:row>
      <xdr:rowOff>64579</xdr:rowOff>
    </xdr:to>
    <xdr:sp macro="" textlink="">
      <xdr:nvSpPr>
        <xdr:cNvPr id="541" name="楕円 540"/>
        <xdr:cNvSpPr/>
      </xdr:nvSpPr>
      <xdr:spPr>
        <a:xfrm>
          <a:off x="154305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55706</xdr:rowOff>
    </xdr:from>
    <xdr:ext cx="534377" cy="259045"/>
    <xdr:sp macro="" textlink="">
      <xdr:nvSpPr>
        <xdr:cNvPr id="542" name="テキスト ボックス 541"/>
        <xdr:cNvSpPr txBox="1"/>
      </xdr:nvSpPr>
      <xdr:spPr>
        <a:xfrm>
          <a:off x="15214111" y="63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156769</xdr:rowOff>
    </xdr:from>
    <xdr:to>
      <xdr:col>76</xdr:col>
      <xdr:colOff>165100</xdr:colOff>
      <xdr:row>37</xdr:row>
      <xdr:rowOff>86919</xdr:rowOff>
    </xdr:to>
    <xdr:sp macro="" textlink="">
      <xdr:nvSpPr>
        <xdr:cNvPr id="543" name="楕円 542"/>
        <xdr:cNvSpPr/>
      </xdr:nvSpPr>
      <xdr:spPr>
        <a:xfrm>
          <a:off x="14541500" y="63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78046</xdr:rowOff>
    </xdr:from>
    <xdr:ext cx="534377" cy="259045"/>
    <xdr:sp macro="" textlink="">
      <xdr:nvSpPr>
        <xdr:cNvPr id="544" name="テキスト ボックス 543"/>
        <xdr:cNvSpPr txBox="1"/>
      </xdr:nvSpPr>
      <xdr:spPr>
        <a:xfrm>
          <a:off x="14325111" y="64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170434</xdr:rowOff>
    </xdr:from>
    <xdr:to>
      <xdr:col>72</xdr:col>
      <xdr:colOff>38100</xdr:colOff>
      <xdr:row>37</xdr:row>
      <xdr:rowOff>100584</xdr:rowOff>
    </xdr:to>
    <xdr:sp macro="" textlink="">
      <xdr:nvSpPr>
        <xdr:cNvPr id="545" name="楕円 544"/>
        <xdr:cNvSpPr/>
      </xdr:nvSpPr>
      <xdr:spPr>
        <a:xfrm>
          <a:off x="13652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91711</xdr:rowOff>
    </xdr:from>
    <xdr:ext cx="534377" cy="259045"/>
    <xdr:sp macro="" textlink="">
      <xdr:nvSpPr>
        <xdr:cNvPr id="546" name="テキスト ボックス 545"/>
        <xdr:cNvSpPr txBox="1"/>
      </xdr:nvSpPr>
      <xdr:spPr>
        <a:xfrm>
          <a:off x="13436111" y="64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15126</xdr:rowOff>
    </xdr:from>
    <xdr:to>
      <xdr:col>67</xdr:col>
      <xdr:colOff>101600</xdr:colOff>
      <xdr:row>37</xdr:row>
      <xdr:rowOff>116726</xdr:rowOff>
    </xdr:to>
    <xdr:sp macro="" textlink="">
      <xdr:nvSpPr>
        <xdr:cNvPr id="547" name="楕円 546"/>
        <xdr:cNvSpPr/>
      </xdr:nvSpPr>
      <xdr:spPr>
        <a:xfrm>
          <a:off x="12763500" y="63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107853</xdr:rowOff>
    </xdr:from>
    <xdr:ext cx="534377" cy="259045"/>
    <xdr:sp macro="" textlink="">
      <xdr:nvSpPr>
        <xdr:cNvPr id="548" name="テキスト ボックス 547"/>
        <xdr:cNvSpPr txBox="1"/>
      </xdr:nvSpPr>
      <xdr:spPr>
        <a:xfrm>
          <a:off x="12547111" y="64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81649</xdr:rowOff>
    </xdr:from>
    <xdr:to>
      <xdr:col>85</xdr:col>
      <xdr:colOff>127000</xdr:colOff>
      <xdr:row>57</xdr:row>
      <xdr:rowOff>167805</xdr:rowOff>
    </xdr:to>
    <xdr:cxnSp macro="">
      <xdr:nvCxnSpPr>
        <xdr:cNvPr id="578" name="直線コネクタ 577"/>
        <xdr:cNvCxnSpPr/>
      </xdr:nvCxnSpPr>
      <xdr:spPr>
        <a:xfrm flipV="1">
          <a:off x="15481300" y="9854299"/>
          <a:ext cx="838200" cy="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128397</xdr:rowOff>
    </xdr:from>
    <xdr:to>
      <xdr:col>81</xdr:col>
      <xdr:colOff>50800</xdr:colOff>
      <xdr:row>57</xdr:row>
      <xdr:rowOff>167805</xdr:rowOff>
    </xdr:to>
    <xdr:cxnSp macro="">
      <xdr:nvCxnSpPr>
        <xdr:cNvPr id="581" name="直線コネクタ 580"/>
        <xdr:cNvCxnSpPr/>
      </xdr:nvCxnSpPr>
      <xdr:spPr>
        <a:xfrm>
          <a:off x="14592300" y="9386697"/>
          <a:ext cx="889000" cy="5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128397</xdr:rowOff>
    </xdr:from>
    <xdr:to>
      <xdr:col>76</xdr:col>
      <xdr:colOff>114300</xdr:colOff>
      <xdr:row>58</xdr:row>
      <xdr:rowOff>28639</xdr:rowOff>
    </xdr:to>
    <xdr:cxnSp macro="">
      <xdr:nvCxnSpPr>
        <xdr:cNvPr id="584" name="直線コネクタ 583"/>
        <xdr:cNvCxnSpPr/>
      </xdr:nvCxnSpPr>
      <xdr:spPr>
        <a:xfrm flipV="1">
          <a:off x="13703300" y="9386697"/>
          <a:ext cx="889000" cy="58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28639</xdr:rowOff>
    </xdr:from>
    <xdr:to>
      <xdr:col>71</xdr:col>
      <xdr:colOff>177800</xdr:colOff>
      <xdr:row>58</xdr:row>
      <xdr:rowOff>108814</xdr:rowOff>
    </xdr:to>
    <xdr:cxnSp macro="">
      <xdr:nvCxnSpPr>
        <xdr:cNvPr id="587" name="直線コネクタ 586"/>
        <xdr:cNvCxnSpPr/>
      </xdr:nvCxnSpPr>
      <xdr:spPr>
        <a:xfrm flipV="1">
          <a:off x="12814300" y="9972739"/>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30849</xdr:rowOff>
    </xdr:from>
    <xdr:to>
      <xdr:col>85</xdr:col>
      <xdr:colOff>177800</xdr:colOff>
      <xdr:row>57</xdr:row>
      <xdr:rowOff>132449</xdr:rowOff>
    </xdr:to>
    <xdr:sp macro="" textlink="">
      <xdr:nvSpPr>
        <xdr:cNvPr id="597" name="楕円 596"/>
        <xdr:cNvSpPr/>
      </xdr:nvSpPr>
      <xdr:spPr>
        <a:xfrm>
          <a:off x="16268700" y="98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9276</xdr:rowOff>
    </xdr:from>
    <xdr:ext cx="534377" cy="259045"/>
    <xdr:sp macro="" textlink="">
      <xdr:nvSpPr>
        <xdr:cNvPr id="598" name="教育費該当値テキスト"/>
        <xdr:cNvSpPr txBox="1"/>
      </xdr:nvSpPr>
      <xdr:spPr>
        <a:xfrm>
          <a:off x="16370300" y="978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117005</xdr:rowOff>
    </xdr:from>
    <xdr:to>
      <xdr:col>81</xdr:col>
      <xdr:colOff>101600</xdr:colOff>
      <xdr:row>58</xdr:row>
      <xdr:rowOff>47155</xdr:rowOff>
    </xdr:to>
    <xdr:sp macro="" textlink="">
      <xdr:nvSpPr>
        <xdr:cNvPr id="599" name="楕円 598"/>
        <xdr:cNvSpPr/>
      </xdr:nvSpPr>
      <xdr:spPr>
        <a:xfrm>
          <a:off x="15430500" y="98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38282</xdr:rowOff>
    </xdr:from>
    <xdr:ext cx="534377" cy="259045"/>
    <xdr:sp macro="" textlink="">
      <xdr:nvSpPr>
        <xdr:cNvPr id="600" name="テキスト ボックス 599"/>
        <xdr:cNvSpPr txBox="1"/>
      </xdr:nvSpPr>
      <xdr:spPr>
        <a:xfrm>
          <a:off x="15214111" y="99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77597</xdr:rowOff>
    </xdr:from>
    <xdr:to>
      <xdr:col>76</xdr:col>
      <xdr:colOff>165100</xdr:colOff>
      <xdr:row>55</xdr:row>
      <xdr:rowOff>7747</xdr:rowOff>
    </xdr:to>
    <xdr:sp macro="" textlink="">
      <xdr:nvSpPr>
        <xdr:cNvPr id="601" name="楕円 600"/>
        <xdr:cNvSpPr/>
      </xdr:nvSpPr>
      <xdr:spPr>
        <a:xfrm>
          <a:off x="14541500" y="93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24274</xdr:rowOff>
    </xdr:from>
    <xdr:ext cx="534377" cy="259045"/>
    <xdr:sp macro="" textlink="">
      <xdr:nvSpPr>
        <xdr:cNvPr id="602" name="テキスト ボックス 601"/>
        <xdr:cNvSpPr txBox="1"/>
      </xdr:nvSpPr>
      <xdr:spPr>
        <a:xfrm>
          <a:off x="14325111" y="91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149289</xdr:rowOff>
    </xdr:from>
    <xdr:to>
      <xdr:col>72</xdr:col>
      <xdr:colOff>38100</xdr:colOff>
      <xdr:row>58</xdr:row>
      <xdr:rowOff>79439</xdr:rowOff>
    </xdr:to>
    <xdr:sp macro="" textlink="">
      <xdr:nvSpPr>
        <xdr:cNvPr id="603" name="楕円 602"/>
        <xdr:cNvSpPr/>
      </xdr:nvSpPr>
      <xdr:spPr>
        <a:xfrm>
          <a:off x="13652500" y="9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70566</xdr:rowOff>
    </xdr:from>
    <xdr:ext cx="534377" cy="259045"/>
    <xdr:sp macro="" textlink="">
      <xdr:nvSpPr>
        <xdr:cNvPr id="604" name="テキスト ボックス 603"/>
        <xdr:cNvSpPr txBox="1"/>
      </xdr:nvSpPr>
      <xdr:spPr>
        <a:xfrm>
          <a:off x="13436111" y="100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58014</xdr:rowOff>
    </xdr:from>
    <xdr:to>
      <xdr:col>67</xdr:col>
      <xdr:colOff>101600</xdr:colOff>
      <xdr:row>58</xdr:row>
      <xdr:rowOff>159614</xdr:rowOff>
    </xdr:to>
    <xdr:sp macro="" textlink="">
      <xdr:nvSpPr>
        <xdr:cNvPr id="605" name="楕円 604"/>
        <xdr:cNvSpPr/>
      </xdr:nvSpPr>
      <xdr:spPr>
        <a:xfrm>
          <a:off x="12763500" y="100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150741</xdr:rowOff>
    </xdr:from>
    <xdr:ext cx="534377" cy="259045"/>
    <xdr:sp macro="" textlink="">
      <xdr:nvSpPr>
        <xdr:cNvPr id="606" name="テキスト ボックス 605"/>
        <xdr:cNvSpPr txBox="1"/>
      </xdr:nvSpPr>
      <xdr:spPr>
        <a:xfrm>
          <a:off x="12547111" y="100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120599</xdr:rowOff>
    </xdr:from>
    <xdr:to>
      <xdr:col>85</xdr:col>
      <xdr:colOff>127000</xdr:colOff>
      <xdr:row>77</xdr:row>
      <xdr:rowOff>33215</xdr:rowOff>
    </xdr:to>
    <xdr:cxnSp macro="">
      <xdr:nvCxnSpPr>
        <xdr:cNvPr id="637" name="直線コネクタ 636"/>
        <xdr:cNvCxnSpPr/>
      </xdr:nvCxnSpPr>
      <xdr:spPr>
        <a:xfrm flipV="1">
          <a:off x="15481300" y="12807899"/>
          <a:ext cx="838200" cy="4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147651</xdr:rowOff>
    </xdr:from>
    <xdr:ext cx="534377" cy="259045"/>
    <xdr:sp macro="" textlink="">
      <xdr:nvSpPr>
        <xdr:cNvPr id="638" name="災害復旧費平均値テキスト"/>
        <xdr:cNvSpPr txBox="1"/>
      </xdr:nvSpPr>
      <xdr:spPr>
        <a:xfrm>
          <a:off x="16370300" y="1352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33215</xdr:rowOff>
    </xdr:from>
    <xdr:to>
      <xdr:col>81</xdr:col>
      <xdr:colOff>50800</xdr:colOff>
      <xdr:row>79</xdr:row>
      <xdr:rowOff>94683</xdr:rowOff>
    </xdr:to>
    <xdr:cxnSp macro="">
      <xdr:nvCxnSpPr>
        <xdr:cNvPr id="640" name="直線コネクタ 639"/>
        <xdr:cNvCxnSpPr/>
      </xdr:nvCxnSpPr>
      <xdr:spPr>
        <a:xfrm flipV="1">
          <a:off x="14592300" y="13234865"/>
          <a:ext cx="889000" cy="4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108828</xdr:rowOff>
    </xdr:from>
    <xdr:ext cx="469744" cy="259045"/>
    <xdr:sp macro="" textlink="">
      <xdr:nvSpPr>
        <xdr:cNvPr id="642" name="テキスト ボックス 641"/>
        <xdr:cNvSpPr txBox="1"/>
      </xdr:nvSpPr>
      <xdr:spPr>
        <a:xfrm>
          <a:off x="15246428" y="136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54642</xdr:rowOff>
    </xdr:from>
    <xdr:to>
      <xdr:col>76</xdr:col>
      <xdr:colOff>114300</xdr:colOff>
      <xdr:row>79</xdr:row>
      <xdr:rowOff>94683</xdr:rowOff>
    </xdr:to>
    <xdr:cxnSp macro="">
      <xdr:nvCxnSpPr>
        <xdr:cNvPr id="643" name="直線コネクタ 642"/>
        <xdr:cNvCxnSpPr/>
      </xdr:nvCxnSpPr>
      <xdr:spPr>
        <a:xfrm>
          <a:off x="13703300" y="13599192"/>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137557</xdr:rowOff>
    </xdr:from>
    <xdr:to>
      <xdr:col>71</xdr:col>
      <xdr:colOff>177800</xdr:colOff>
      <xdr:row>79</xdr:row>
      <xdr:rowOff>54642</xdr:rowOff>
    </xdr:to>
    <xdr:cxnSp macro="">
      <xdr:nvCxnSpPr>
        <xdr:cNvPr id="646" name="直線コネクタ 645"/>
        <xdr:cNvCxnSpPr/>
      </xdr:nvCxnSpPr>
      <xdr:spPr>
        <a:xfrm>
          <a:off x="12814300" y="13510657"/>
          <a:ext cx="889000" cy="8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50" name="テキスト ボックス 649"/>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69799</xdr:rowOff>
    </xdr:from>
    <xdr:to>
      <xdr:col>85</xdr:col>
      <xdr:colOff>177800</xdr:colOff>
      <xdr:row>74</xdr:row>
      <xdr:rowOff>171399</xdr:rowOff>
    </xdr:to>
    <xdr:sp macro="" textlink="">
      <xdr:nvSpPr>
        <xdr:cNvPr id="656" name="楕円 655"/>
        <xdr:cNvSpPr/>
      </xdr:nvSpPr>
      <xdr:spPr>
        <a:xfrm>
          <a:off x="16268700" y="127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92676</xdr:rowOff>
    </xdr:from>
    <xdr:ext cx="599010" cy="259045"/>
    <xdr:sp macro="" textlink="">
      <xdr:nvSpPr>
        <xdr:cNvPr id="657" name="災害復旧費該当値テキスト"/>
        <xdr:cNvSpPr txBox="1"/>
      </xdr:nvSpPr>
      <xdr:spPr>
        <a:xfrm>
          <a:off x="16370300" y="1260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153865</xdr:rowOff>
    </xdr:from>
    <xdr:to>
      <xdr:col>81</xdr:col>
      <xdr:colOff>101600</xdr:colOff>
      <xdr:row>77</xdr:row>
      <xdr:rowOff>84015</xdr:rowOff>
    </xdr:to>
    <xdr:sp macro="" textlink="">
      <xdr:nvSpPr>
        <xdr:cNvPr id="658" name="楕円 657"/>
        <xdr:cNvSpPr/>
      </xdr:nvSpPr>
      <xdr:spPr>
        <a:xfrm>
          <a:off x="15430500" y="131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100542</xdr:rowOff>
    </xdr:from>
    <xdr:ext cx="599010" cy="259045"/>
    <xdr:sp macro="" textlink="">
      <xdr:nvSpPr>
        <xdr:cNvPr id="659" name="テキスト ボックス 658"/>
        <xdr:cNvSpPr txBox="1"/>
      </xdr:nvSpPr>
      <xdr:spPr>
        <a:xfrm>
          <a:off x="15181795" y="1295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43883</xdr:rowOff>
    </xdr:from>
    <xdr:to>
      <xdr:col>76</xdr:col>
      <xdr:colOff>165100</xdr:colOff>
      <xdr:row>79</xdr:row>
      <xdr:rowOff>145483</xdr:rowOff>
    </xdr:to>
    <xdr:sp macro="" textlink="">
      <xdr:nvSpPr>
        <xdr:cNvPr id="660" name="楕円 659"/>
        <xdr:cNvSpPr/>
      </xdr:nvSpPr>
      <xdr:spPr>
        <a:xfrm>
          <a:off x="14541500" y="1358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136610</xdr:rowOff>
    </xdr:from>
    <xdr:ext cx="469744" cy="259045"/>
    <xdr:sp macro="" textlink="">
      <xdr:nvSpPr>
        <xdr:cNvPr id="661" name="テキスト ボックス 660"/>
        <xdr:cNvSpPr txBox="1"/>
      </xdr:nvSpPr>
      <xdr:spPr>
        <a:xfrm>
          <a:off x="14357428" y="1368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3842</xdr:rowOff>
    </xdr:from>
    <xdr:to>
      <xdr:col>72</xdr:col>
      <xdr:colOff>38100</xdr:colOff>
      <xdr:row>79</xdr:row>
      <xdr:rowOff>105442</xdr:rowOff>
    </xdr:to>
    <xdr:sp macro="" textlink="">
      <xdr:nvSpPr>
        <xdr:cNvPr id="662" name="楕円 661"/>
        <xdr:cNvSpPr/>
      </xdr:nvSpPr>
      <xdr:spPr>
        <a:xfrm>
          <a:off x="13652500" y="135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96569</xdr:rowOff>
    </xdr:from>
    <xdr:ext cx="534377" cy="259045"/>
    <xdr:sp macro="" textlink="">
      <xdr:nvSpPr>
        <xdr:cNvPr id="663" name="テキスト ボックス 662"/>
        <xdr:cNvSpPr txBox="1"/>
      </xdr:nvSpPr>
      <xdr:spPr>
        <a:xfrm>
          <a:off x="13436111" y="136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86757</xdr:rowOff>
    </xdr:from>
    <xdr:to>
      <xdr:col>67</xdr:col>
      <xdr:colOff>101600</xdr:colOff>
      <xdr:row>79</xdr:row>
      <xdr:rowOff>16907</xdr:rowOff>
    </xdr:to>
    <xdr:sp macro="" textlink="">
      <xdr:nvSpPr>
        <xdr:cNvPr id="664" name="楕円 663"/>
        <xdr:cNvSpPr/>
      </xdr:nvSpPr>
      <xdr:spPr>
        <a:xfrm>
          <a:off x="12763500" y="13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33434</xdr:rowOff>
    </xdr:from>
    <xdr:ext cx="534377" cy="259045"/>
    <xdr:sp macro="" textlink="">
      <xdr:nvSpPr>
        <xdr:cNvPr id="665" name="テキスト ボックス 664"/>
        <xdr:cNvSpPr txBox="1"/>
      </xdr:nvSpPr>
      <xdr:spPr>
        <a:xfrm>
          <a:off x="12547111" y="132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81242</xdr:rowOff>
    </xdr:from>
    <xdr:to>
      <xdr:col>85</xdr:col>
      <xdr:colOff>127000</xdr:colOff>
      <xdr:row>95</xdr:row>
      <xdr:rowOff>96529</xdr:rowOff>
    </xdr:to>
    <xdr:cxnSp macro="">
      <xdr:nvCxnSpPr>
        <xdr:cNvPr id="690" name="直線コネクタ 689"/>
        <xdr:cNvCxnSpPr/>
      </xdr:nvCxnSpPr>
      <xdr:spPr>
        <a:xfrm>
          <a:off x="15481300" y="16368992"/>
          <a:ext cx="8382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81242</xdr:rowOff>
    </xdr:from>
    <xdr:to>
      <xdr:col>81</xdr:col>
      <xdr:colOff>50800</xdr:colOff>
      <xdr:row>95</xdr:row>
      <xdr:rowOff>124121</xdr:rowOff>
    </xdr:to>
    <xdr:cxnSp macro="">
      <xdr:nvCxnSpPr>
        <xdr:cNvPr id="693" name="直線コネクタ 692"/>
        <xdr:cNvCxnSpPr/>
      </xdr:nvCxnSpPr>
      <xdr:spPr>
        <a:xfrm flipV="1">
          <a:off x="14592300" y="16368992"/>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124121</xdr:rowOff>
    </xdr:from>
    <xdr:to>
      <xdr:col>76</xdr:col>
      <xdr:colOff>114300</xdr:colOff>
      <xdr:row>96</xdr:row>
      <xdr:rowOff>2471</xdr:rowOff>
    </xdr:to>
    <xdr:cxnSp macro="">
      <xdr:nvCxnSpPr>
        <xdr:cNvPr id="696" name="直線コネクタ 695"/>
        <xdr:cNvCxnSpPr/>
      </xdr:nvCxnSpPr>
      <xdr:spPr>
        <a:xfrm flipV="1">
          <a:off x="13703300" y="16411871"/>
          <a:ext cx="889000" cy="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164509</xdr:rowOff>
    </xdr:from>
    <xdr:to>
      <xdr:col>71</xdr:col>
      <xdr:colOff>177800</xdr:colOff>
      <xdr:row>96</xdr:row>
      <xdr:rowOff>2471</xdr:rowOff>
    </xdr:to>
    <xdr:cxnSp macro="">
      <xdr:nvCxnSpPr>
        <xdr:cNvPr id="699" name="直線コネクタ 698"/>
        <xdr:cNvCxnSpPr/>
      </xdr:nvCxnSpPr>
      <xdr:spPr>
        <a:xfrm>
          <a:off x="12814300" y="16452259"/>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45729</xdr:rowOff>
    </xdr:from>
    <xdr:to>
      <xdr:col>85</xdr:col>
      <xdr:colOff>177800</xdr:colOff>
      <xdr:row>95</xdr:row>
      <xdr:rowOff>147329</xdr:rowOff>
    </xdr:to>
    <xdr:sp macro="" textlink="">
      <xdr:nvSpPr>
        <xdr:cNvPr id="709" name="楕円 708"/>
        <xdr:cNvSpPr/>
      </xdr:nvSpPr>
      <xdr:spPr>
        <a:xfrm>
          <a:off x="16268700" y="163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24156</xdr:rowOff>
    </xdr:from>
    <xdr:ext cx="534377" cy="259045"/>
    <xdr:sp macro="" textlink="">
      <xdr:nvSpPr>
        <xdr:cNvPr id="710" name="公債費該当値テキスト"/>
        <xdr:cNvSpPr txBox="1"/>
      </xdr:nvSpPr>
      <xdr:spPr>
        <a:xfrm>
          <a:off x="16370300" y="163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30442</xdr:rowOff>
    </xdr:from>
    <xdr:to>
      <xdr:col>81</xdr:col>
      <xdr:colOff>101600</xdr:colOff>
      <xdr:row>95</xdr:row>
      <xdr:rowOff>132042</xdr:rowOff>
    </xdr:to>
    <xdr:sp macro="" textlink="">
      <xdr:nvSpPr>
        <xdr:cNvPr id="711" name="楕円 710"/>
        <xdr:cNvSpPr/>
      </xdr:nvSpPr>
      <xdr:spPr>
        <a:xfrm>
          <a:off x="15430500" y="163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123169</xdr:rowOff>
    </xdr:from>
    <xdr:ext cx="534377" cy="259045"/>
    <xdr:sp macro="" textlink="">
      <xdr:nvSpPr>
        <xdr:cNvPr id="712" name="テキスト ボックス 711"/>
        <xdr:cNvSpPr txBox="1"/>
      </xdr:nvSpPr>
      <xdr:spPr>
        <a:xfrm>
          <a:off x="15214111" y="164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73321</xdr:rowOff>
    </xdr:from>
    <xdr:to>
      <xdr:col>76</xdr:col>
      <xdr:colOff>165100</xdr:colOff>
      <xdr:row>96</xdr:row>
      <xdr:rowOff>3471</xdr:rowOff>
    </xdr:to>
    <xdr:sp macro="" textlink="">
      <xdr:nvSpPr>
        <xdr:cNvPr id="713" name="楕円 712"/>
        <xdr:cNvSpPr/>
      </xdr:nvSpPr>
      <xdr:spPr>
        <a:xfrm>
          <a:off x="14541500" y="163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166048</xdr:rowOff>
    </xdr:from>
    <xdr:ext cx="534377" cy="259045"/>
    <xdr:sp macro="" textlink="">
      <xdr:nvSpPr>
        <xdr:cNvPr id="714" name="テキスト ボックス 713"/>
        <xdr:cNvSpPr txBox="1"/>
      </xdr:nvSpPr>
      <xdr:spPr>
        <a:xfrm>
          <a:off x="14325111" y="1645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123121</xdr:rowOff>
    </xdr:from>
    <xdr:to>
      <xdr:col>72</xdr:col>
      <xdr:colOff>38100</xdr:colOff>
      <xdr:row>96</xdr:row>
      <xdr:rowOff>53271</xdr:rowOff>
    </xdr:to>
    <xdr:sp macro="" textlink="">
      <xdr:nvSpPr>
        <xdr:cNvPr id="715" name="楕円 714"/>
        <xdr:cNvSpPr/>
      </xdr:nvSpPr>
      <xdr:spPr>
        <a:xfrm>
          <a:off x="13652500" y="16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44398</xdr:rowOff>
    </xdr:from>
    <xdr:ext cx="534377" cy="259045"/>
    <xdr:sp macro="" textlink="">
      <xdr:nvSpPr>
        <xdr:cNvPr id="716" name="テキスト ボックス 715"/>
        <xdr:cNvSpPr txBox="1"/>
      </xdr:nvSpPr>
      <xdr:spPr>
        <a:xfrm>
          <a:off x="13436111" y="165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113709</xdr:rowOff>
    </xdr:from>
    <xdr:to>
      <xdr:col>67</xdr:col>
      <xdr:colOff>101600</xdr:colOff>
      <xdr:row>96</xdr:row>
      <xdr:rowOff>43859</xdr:rowOff>
    </xdr:to>
    <xdr:sp macro="" textlink="">
      <xdr:nvSpPr>
        <xdr:cNvPr id="717" name="楕円 716"/>
        <xdr:cNvSpPr/>
      </xdr:nvSpPr>
      <xdr:spPr>
        <a:xfrm>
          <a:off x="12763500" y="164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34986</xdr:rowOff>
    </xdr:from>
    <xdr:ext cx="534377" cy="259045"/>
    <xdr:sp macro="" textlink="">
      <xdr:nvSpPr>
        <xdr:cNvPr id="718" name="テキスト ボックス 717"/>
        <xdr:cNvSpPr txBox="1"/>
      </xdr:nvSpPr>
      <xdr:spPr>
        <a:xfrm>
          <a:off x="12547111" y="16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平成２９年度の目的別の住民一人当たりのコストは、衛生費、災害復旧費、農林水産業費が大幅に伸びている。いずれも平成２８年熊本地震に係る復旧復興事業の影響である。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衛生費については、災害廃棄物処理業務委託費が、衛生費全体の６４％を占めており、災害復旧費については、公共土木施設災害復旧費が災害復旧費全体の５６％、農林水産業施設災害復費が１７％、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を占めている。また、農林水産業費については、農業用倉庫等の再建・解体事業である経営体育成支援事業が農林水産業費の５２％を占めている。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一方、民生費については大幅に減額。災害見舞金が平成２８年度と比較すると８２％の減額、災害弔慰金が７０％の減額となった。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今後は、災害復旧事業の完了により徐々に減額していく見込みだが、事業のために借り入れた起債の償還が開始されるため、公債費が増額する見込みである。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財政調整基金残高の増については、平成２８年度の余剰金を積み立　てたことにより増額。実質収支額及び実質単年度収支の減については平成２８年熊本地震を含む特別交付税額が５２％の減となったことが、平成２８年度を下回った大きな要因である。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年度は、全ての会計において黒字決算となった。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しかし、簡易水道特別会計や農業集落排水特別会計については一般会計からの繰入金に依存している傾向にあることから、</a:t>
          </a:r>
          <a:r>
            <a:rPr kumimoji="1" lang="ja-JP" altLang="en-US" sz="1400">
              <a:latin typeface="ＭＳ ゴシック" pitchFamily="49" charset="-128"/>
              <a:ea typeface="ＭＳ ゴシック" pitchFamily="49" charset="-128"/>
            </a:rPr>
            <a:t>独立採算の原則に立ち返り、使用料の見直しも含めたところでの財政の適正化を図る。</a:t>
          </a:r>
        </a:p>
        <a:p>
          <a:r>
            <a:rPr kumimoji="1" lang="ja-JP" altLang="en-US" sz="1400">
              <a:latin typeface="ＭＳ ゴシック" pitchFamily="49" charset="-128"/>
              <a:ea typeface="ＭＳ ゴシック" pitchFamily="49" charset="-128"/>
            </a:rPr>
            <a:t>　また、国民健康保険特別会計においては、一般会計からの繰入金抑制のため、検診率向上対策や、医療費抑制のための健康づくり対策に取り組んでいる。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0101\Profile\desktop\lg90108\Desktop\&#36001;&#25919;&#29366;&#27841;&#36039;&#26009;&#38598;&#22238;&#31572;\&#12467;&#12500;&#12540;12341_48692_mi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row r="2">
          <cell r="D2" t="str">
            <v>当該団体(円)</v>
          </cell>
          <cell r="F2" t="str">
            <v>類似団体内平均(円)</v>
          </cell>
        </row>
        <row r="3">
          <cell r="A3" t="str">
            <v xml:space="preserve"> H25</v>
          </cell>
          <cell r="D3">
            <v>78546</v>
          </cell>
          <cell r="F3">
            <v>136577</v>
          </cell>
        </row>
        <row r="5">
          <cell r="A5" t="str">
            <v xml:space="preserve"> H26</v>
          </cell>
          <cell r="D5">
            <v>178731</v>
          </cell>
          <cell r="F5">
            <v>132212</v>
          </cell>
        </row>
        <row r="7">
          <cell r="A7" t="str">
            <v xml:space="preserve"> H27</v>
          </cell>
          <cell r="D7">
            <v>172871</v>
          </cell>
          <cell r="F7">
            <v>93741</v>
          </cell>
        </row>
        <row r="9">
          <cell r="A9" t="str">
            <v xml:space="preserve"> H28</v>
          </cell>
          <cell r="D9">
            <v>165780</v>
          </cell>
          <cell r="F9">
            <v>107537</v>
          </cell>
        </row>
        <row r="11">
          <cell r="A11" t="str">
            <v xml:space="preserve"> H29</v>
          </cell>
          <cell r="D11">
            <v>116560</v>
          </cell>
          <cell r="F11">
            <v>113913</v>
          </cell>
        </row>
        <row r="18">
          <cell r="B18" t="str">
            <v>H25</v>
          </cell>
          <cell r="C18" t="str">
            <v>H26</v>
          </cell>
          <cell r="D18" t="str">
            <v>H27</v>
          </cell>
          <cell r="E18" t="str">
            <v>H28</v>
          </cell>
          <cell r="F18" t="str">
            <v>H29</v>
          </cell>
        </row>
        <row r="19">
          <cell r="A19" t="str">
            <v>実質収支額</v>
          </cell>
          <cell r="B19">
            <v>12.26</v>
          </cell>
          <cell r="C19">
            <v>15.28</v>
          </cell>
          <cell r="D19">
            <v>13.76</v>
          </cell>
          <cell r="E19">
            <v>31.34</v>
          </cell>
          <cell r="F19">
            <v>22.12</v>
          </cell>
        </row>
        <row r="20">
          <cell r="A20" t="str">
            <v>財政調整基金残高</v>
          </cell>
          <cell r="B20">
            <v>28.42</v>
          </cell>
          <cell r="C20">
            <v>28.69</v>
          </cell>
          <cell r="D20">
            <v>28.61</v>
          </cell>
          <cell r="E20">
            <v>16.170000000000002</v>
          </cell>
          <cell r="F20">
            <v>25.1</v>
          </cell>
        </row>
        <row r="21">
          <cell r="A21" t="str">
            <v>実質単年度収支</v>
          </cell>
          <cell r="B21">
            <v>0.43</v>
          </cell>
          <cell r="C21">
            <v>2.96</v>
          </cell>
          <cell r="D21">
            <v>-1.41</v>
          </cell>
          <cell r="E21">
            <v>4.6399999999999997</v>
          </cell>
          <cell r="F21">
            <v>-2.2200000000000002</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南阿蘇村農業集落排水特別会計</v>
          </cell>
          <cell r="B29" t="e">
            <v>#N/A</v>
          </cell>
          <cell r="C29">
            <v>0.13</v>
          </cell>
          <cell r="D29" t="e">
            <v>#N/A</v>
          </cell>
          <cell r="E29">
            <v>0.23</v>
          </cell>
          <cell r="F29" t="e">
            <v>#N/A</v>
          </cell>
          <cell r="G29">
            <v>0.02</v>
          </cell>
          <cell r="H29" t="e">
            <v>#N/A</v>
          </cell>
          <cell r="I29">
            <v>0</v>
          </cell>
          <cell r="J29" t="e">
            <v>#N/A</v>
          </cell>
          <cell r="K29">
            <v>0.01</v>
          </cell>
        </row>
        <row r="30">
          <cell r="A30" t="str">
            <v>南阿蘇村生活排水処理事業特別会計</v>
          </cell>
          <cell r="B30" t="e">
            <v>#N/A</v>
          </cell>
          <cell r="C30">
            <v>0.13</v>
          </cell>
          <cell r="D30" t="e">
            <v>#N/A</v>
          </cell>
          <cell r="E30">
            <v>0.45</v>
          </cell>
          <cell r="F30" t="e">
            <v>#N/A</v>
          </cell>
          <cell r="G30">
            <v>0.16</v>
          </cell>
          <cell r="H30" t="e">
            <v>#N/A</v>
          </cell>
          <cell r="I30">
            <v>0.1</v>
          </cell>
          <cell r="J30" t="e">
            <v>#N/A</v>
          </cell>
          <cell r="K30">
            <v>0.08</v>
          </cell>
        </row>
        <row r="31">
          <cell r="A31" t="str">
            <v>南阿蘇村後期高齢者医療特別会計</v>
          </cell>
          <cell r="B31" t="e">
            <v>#N/A</v>
          </cell>
          <cell r="C31">
            <v>0.11</v>
          </cell>
          <cell r="D31" t="e">
            <v>#N/A</v>
          </cell>
          <cell r="E31">
            <v>0.15</v>
          </cell>
          <cell r="F31" t="e">
            <v>#N/A</v>
          </cell>
          <cell r="G31">
            <v>0.17</v>
          </cell>
          <cell r="H31" t="e">
            <v>#N/A</v>
          </cell>
          <cell r="I31">
            <v>0</v>
          </cell>
          <cell r="J31" t="e">
            <v>#N/A</v>
          </cell>
          <cell r="K31">
            <v>0.2</v>
          </cell>
        </row>
        <row r="32">
          <cell r="A32" t="str">
            <v>南阿蘇村簡易水道特別会計</v>
          </cell>
          <cell r="B32" t="e">
            <v>#N/A</v>
          </cell>
          <cell r="C32">
            <v>0.55000000000000004</v>
          </cell>
          <cell r="D32" t="e">
            <v>#N/A</v>
          </cell>
          <cell r="E32">
            <v>1.77</v>
          </cell>
          <cell r="F32" t="e">
            <v>#N/A</v>
          </cell>
          <cell r="G32">
            <v>0.55000000000000004</v>
          </cell>
          <cell r="H32" t="e">
            <v>#N/A</v>
          </cell>
          <cell r="I32">
            <v>1.2</v>
          </cell>
          <cell r="J32" t="e">
            <v>#N/A</v>
          </cell>
          <cell r="K32">
            <v>1.2</v>
          </cell>
        </row>
        <row r="33">
          <cell r="A33" t="str">
            <v>南阿蘇村介護保険特別会計</v>
          </cell>
          <cell r="B33" t="e">
            <v>#N/A</v>
          </cell>
          <cell r="C33">
            <v>0.34</v>
          </cell>
          <cell r="D33" t="e">
            <v>#N/A</v>
          </cell>
          <cell r="E33">
            <v>0.75</v>
          </cell>
          <cell r="F33" t="e">
            <v>#N/A</v>
          </cell>
          <cell r="G33">
            <v>1.17</v>
          </cell>
          <cell r="H33" t="e">
            <v>#N/A</v>
          </cell>
          <cell r="I33">
            <v>1.28</v>
          </cell>
          <cell r="J33" t="e">
            <v>#N/A</v>
          </cell>
          <cell r="K33">
            <v>1.65</v>
          </cell>
        </row>
        <row r="34">
          <cell r="A34" t="str">
            <v>南阿蘇村国民健康保険特別会計</v>
          </cell>
          <cell r="B34" t="e">
            <v>#N/A</v>
          </cell>
          <cell r="C34">
            <v>0.94</v>
          </cell>
          <cell r="D34" t="e">
            <v>#N/A</v>
          </cell>
          <cell r="E34">
            <v>0.83</v>
          </cell>
          <cell r="F34" t="e">
            <v>#N/A</v>
          </cell>
          <cell r="G34">
            <v>1.08</v>
          </cell>
          <cell r="H34" t="e">
            <v>#N/A</v>
          </cell>
          <cell r="I34">
            <v>1.92</v>
          </cell>
          <cell r="J34" t="e">
            <v>#N/A</v>
          </cell>
          <cell r="K34">
            <v>1.9</v>
          </cell>
        </row>
        <row r="35">
          <cell r="A35" t="str">
            <v>南阿蘇村上水道事業会計</v>
          </cell>
          <cell r="B35" t="e">
            <v>#N/A</v>
          </cell>
          <cell r="C35">
            <v>3.2</v>
          </cell>
          <cell r="D35" t="e">
            <v>#N/A</v>
          </cell>
          <cell r="E35">
            <v>2.7</v>
          </cell>
          <cell r="F35" t="e">
            <v>#N/A</v>
          </cell>
          <cell r="G35">
            <v>2.5299999999999998</v>
          </cell>
          <cell r="H35" t="e">
            <v>#N/A</v>
          </cell>
          <cell r="I35">
            <v>3.08</v>
          </cell>
          <cell r="J35" t="e">
            <v>#N/A</v>
          </cell>
          <cell r="K35">
            <v>7.84</v>
          </cell>
        </row>
        <row r="36">
          <cell r="A36" t="str">
            <v>一般会計</v>
          </cell>
          <cell r="B36" t="e">
            <v>#N/A</v>
          </cell>
          <cell r="C36">
            <v>12.26</v>
          </cell>
          <cell r="D36" t="e">
            <v>#N/A</v>
          </cell>
          <cell r="E36">
            <v>15.28</v>
          </cell>
          <cell r="F36" t="e">
            <v>#N/A</v>
          </cell>
          <cell r="G36">
            <v>13.75</v>
          </cell>
          <cell r="H36" t="e">
            <v>#N/A</v>
          </cell>
          <cell r="I36">
            <v>31.33</v>
          </cell>
          <cell r="J36" t="e">
            <v>#N/A</v>
          </cell>
          <cell r="K36">
            <v>22.11</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722</v>
          </cell>
          <cell r="G42">
            <v>720</v>
          </cell>
          <cell r="J42">
            <v>776</v>
          </cell>
          <cell r="M42">
            <v>764</v>
          </cell>
          <cell r="P42">
            <v>762</v>
          </cell>
        </row>
        <row r="43">
          <cell r="A43" t="str">
            <v>一時借入金の利子</v>
          </cell>
          <cell r="B43" t="str">
            <v>-</v>
          </cell>
          <cell r="E43">
            <v>0</v>
          </cell>
          <cell r="H43">
            <v>0</v>
          </cell>
          <cell r="K43">
            <v>0</v>
          </cell>
          <cell r="N43">
            <v>0</v>
          </cell>
        </row>
        <row r="44">
          <cell r="A44" t="str">
            <v>債務負担行為に基づく支出額</v>
          </cell>
          <cell r="B44">
            <v>60</v>
          </cell>
          <cell r="E44">
            <v>60</v>
          </cell>
          <cell r="H44">
            <v>40</v>
          </cell>
          <cell r="K44">
            <v>40</v>
          </cell>
          <cell r="N44">
            <v>40</v>
          </cell>
        </row>
        <row r="45">
          <cell r="A45" t="str">
            <v>組合等が起こした地方債の元利償還金に対する負担金等</v>
          </cell>
          <cell r="B45">
            <v>84</v>
          </cell>
          <cell r="E45">
            <v>83</v>
          </cell>
          <cell r="H45">
            <v>86</v>
          </cell>
          <cell r="K45">
            <v>82</v>
          </cell>
          <cell r="N45">
            <v>78</v>
          </cell>
        </row>
        <row r="46">
          <cell r="A46" t="str">
            <v>公営企業債の元利償還金に対する繰入金</v>
          </cell>
          <cell r="B46">
            <v>92</v>
          </cell>
          <cell r="E46">
            <v>86</v>
          </cell>
          <cell r="H46">
            <v>66</v>
          </cell>
          <cell r="K46">
            <v>72</v>
          </cell>
          <cell r="N46">
            <v>64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783</v>
          </cell>
          <cell r="E49">
            <v>757</v>
          </cell>
          <cell r="H49">
            <v>850</v>
          </cell>
          <cell r="K49">
            <v>892</v>
          </cell>
          <cell r="N49">
            <v>838</v>
          </cell>
        </row>
        <row r="50">
          <cell r="A50" t="str">
            <v>実質公債費比率の分子</v>
          </cell>
          <cell r="B50" t="e">
            <v>#N/A</v>
          </cell>
          <cell r="C50">
            <v>297</v>
          </cell>
          <cell r="D50" t="e">
            <v>#N/A</v>
          </cell>
          <cell r="E50" t="e">
            <v>#N/A</v>
          </cell>
          <cell r="F50">
            <v>266</v>
          </cell>
          <cell r="G50" t="e">
            <v>#N/A</v>
          </cell>
          <cell r="H50" t="e">
            <v>#N/A</v>
          </cell>
          <cell r="I50">
            <v>266</v>
          </cell>
          <cell r="J50" t="e">
            <v>#N/A</v>
          </cell>
          <cell r="K50" t="e">
            <v>#N/A</v>
          </cell>
          <cell r="L50">
            <v>322</v>
          </cell>
          <cell r="M50" t="e">
            <v>#N/A</v>
          </cell>
          <cell r="N50" t="e">
            <v>#N/A</v>
          </cell>
          <cell r="O50">
            <v>258</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6766</v>
          </cell>
          <cell r="G56">
            <v>7377</v>
          </cell>
          <cell r="J56">
            <v>8103</v>
          </cell>
          <cell r="M56">
            <v>10459</v>
          </cell>
          <cell r="P56">
            <v>13449</v>
          </cell>
        </row>
        <row r="57">
          <cell r="A57" t="str">
            <v>充当可能特定歳入</v>
          </cell>
          <cell r="D57">
            <v>219</v>
          </cell>
          <cell r="G57">
            <v>203</v>
          </cell>
          <cell r="J57">
            <v>177</v>
          </cell>
          <cell r="M57">
            <v>152</v>
          </cell>
          <cell r="P57">
            <v>135</v>
          </cell>
        </row>
        <row r="58">
          <cell r="A58" t="str">
            <v>充当可能基金</v>
          </cell>
          <cell r="D58">
            <v>3686</v>
          </cell>
          <cell r="G58">
            <v>3579</v>
          </cell>
          <cell r="J58">
            <v>3383</v>
          </cell>
          <cell r="M58">
            <v>3313</v>
          </cell>
          <cell r="P58">
            <v>4273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3</v>
          </cell>
          <cell r="E61">
            <v>2</v>
          </cell>
          <cell r="H61">
            <v>1</v>
          </cell>
          <cell r="K61">
            <v>1</v>
          </cell>
          <cell r="N61">
            <v>1</v>
          </cell>
        </row>
        <row r="62">
          <cell r="A62" t="str">
            <v>退職手当負担見込額</v>
          </cell>
          <cell r="B62">
            <v>1419</v>
          </cell>
          <cell r="E62">
            <v>1329</v>
          </cell>
          <cell r="H62">
            <v>1201</v>
          </cell>
          <cell r="K62">
            <v>688</v>
          </cell>
          <cell r="N62">
            <v>716</v>
          </cell>
        </row>
        <row r="63">
          <cell r="A63" t="str">
            <v>組合等負担等見込額</v>
          </cell>
          <cell r="B63">
            <v>460</v>
          </cell>
          <cell r="E63">
            <v>483</v>
          </cell>
          <cell r="H63">
            <v>383</v>
          </cell>
          <cell r="K63">
            <v>335</v>
          </cell>
          <cell r="N63">
            <v>358</v>
          </cell>
        </row>
        <row r="64">
          <cell r="A64" t="str">
            <v>公営企業債等繰入見込額</v>
          </cell>
          <cell r="B64">
            <v>601</v>
          </cell>
          <cell r="E64">
            <v>569</v>
          </cell>
          <cell r="H64">
            <v>512</v>
          </cell>
          <cell r="K64">
            <v>610</v>
          </cell>
          <cell r="N64">
            <v>690</v>
          </cell>
        </row>
        <row r="65">
          <cell r="A65" t="str">
            <v>債務負担行為に基づく支出予定額</v>
          </cell>
          <cell r="B65">
            <v>218</v>
          </cell>
          <cell r="E65">
            <v>158</v>
          </cell>
          <cell r="H65">
            <v>119</v>
          </cell>
          <cell r="K65">
            <v>79</v>
          </cell>
          <cell r="N65">
            <v>40</v>
          </cell>
        </row>
        <row r="66">
          <cell r="A66" t="str">
            <v>一般会計等に係る地方債の現在高</v>
          </cell>
          <cell r="B66">
            <v>8176</v>
          </cell>
          <cell r="E66">
            <v>9033</v>
          </cell>
          <cell r="H66">
            <v>9961</v>
          </cell>
          <cell r="K66">
            <v>12670</v>
          </cell>
          <cell r="N66">
            <v>15567</v>
          </cell>
        </row>
        <row r="67">
          <cell r="A67" t="str">
            <v>将来負担比率の分子</v>
          </cell>
          <cell r="B67" t="e">
            <v>#N/A</v>
          </cell>
          <cell r="C67">
            <v>206</v>
          </cell>
          <cell r="D67" t="e">
            <v>#N/A</v>
          </cell>
          <cell r="E67" t="e">
            <v>#N/A</v>
          </cell>
          <cell r="F67">
            <v>414</v>
          </cell>
          <cell r="G67" t="e">
            <v>#N/A</v>
          </cell>
          <cell r="H67" t="e">
            <v>#N/A</v>
          </cell>
          <cell r="I67">
            <v>513</v>
          </cell>
          <cell r="J67" t="e">
            <v>#N/A</v>
          </cell>
          <cell r="K67" t="e">
            <v>#N/A</v>
          </cell>
          <cell r="L67">
            <v>459</v>
          </cell>
          <cell r="M67" t="e">
            <v>#N/A</v>
          </cell>
          <cell r="N67" t="e">
            <v>#N/A</v>
          </cell>
          <cell r="O67">
            <v>0</v>
          </cell>
          <cell r="P67" t="e">
            <v>#N/A</v>
          </cell>
        </row>
        <row r="71">
          <cell r="B71" t="str">
            <v>H27</v>
          </cell>
          <cell r="C71" t="str">
            <v>H28</v>
          </cell>
          <cell r="D71" t="str">
            <v>H29</v>
          </cell>
        </row>
        <row r="72">
          <cell r="A72" t="str">
            <v>財政調整基金</v>
          </cell>
          <cell r="B72">
            <v>1465</v>
          </cell>
          <cell r="C72">
            <v>819</v>
          </cell>
          <cell r="D72">
            <v>1221</v>
          </cell>
        </row>
        <row r="73">
          <cell r="A73" t="str">
            <v>減債基金</v>
          </cell>
          <cell r="B73">
            <v>172</v>
          </cell>
          <cell r="C73">
            <v>172</v>
          </cell>
          <cell r="D73">
            <v>172</v>
          </cell>
        </row>
        <row r="74">
          <cell r="A74" t="str">
            <v>その他特定目的基金</v>
          </cell>
          <cell r="B74">
            <v>1548</v>
          </cell>
          <cell r="C74">
            <v>2098</v>
          </cell>
          <cell r="D74">
            <v>4066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582" t="s">
        <v>20</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c r="A2" s="41"/>
      <c r="B2" s="44" t="s">
        <v>21</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583" t="s">
        <v>22</v>
      </c>
      <c r="C3" s="584"/>
      <c r="D3" s="584"/>
      <c r="E3" s="585"/>
      <c r="F3" s="585"/>
      <c r="G3" s="585"/>
      <c r="H3" s="585"/>
      <c r="I3" s="585"/>
      <c r="J3" s="585"/>
      <c r="K3" s="585"/>
      <c r="L3" s="585" t="s">
        <v>23</v>
      </c>
      <c r="M3" s="585"/>
      <c r="N3" s="585"/>
      <c r="O3" s="585"/>
      <c r="P3" s="585"/>
      <c r="Q3" s="585"/>
      <c r="R3" s="588"/>
      <c r="S3" s="588"/>
      <c r="T3" s="588"/>
      <c r="U3" s="588"/>
      <c r="V3" s="589"/>
      <c r="W3" s="477" t="s">
        <v>24</v>
      </c>
      <c r="X3" s="478"/>
      <c r="Y3" s="478"/>
      <c r="Z3" s="478"/>
      <c r="AA3" s="478"/>
      <c r="AB3" s="584"/>
      <c r="AC3" s="588" t="s">
        <v>25</v>
      </c>
      <c r="AD3" s="478"/>
      <c r="AE3" s="478"/>
      <c r="AF3" s="478"/>
      <c r="AG3" s="478"/>
      <c r="AH3" s="478"/>
      <c r="AI3" s="478"/>
      <c r="AJ3" s="478"/>
      <c r="AK3" s="478"/>
      <c r="AL3" s="550"/>
      <c r="AM3" s="477" t="s">
        <v>26</v>
      </c>
      <c r="AN3" s="478"/>
      <c r="AO3" s="478"/>
      <c r="AP3" s="478"/>
      <c r="AQ3" s="478"/>
      <c r="AR3" s="478"/>
      <c r="AS3" s="478"/>
      <c r="AT3" s="478"/>
      <c r="AU3" s="478"/>
      <c r="AV3" s="478"/>
      <c r="AW3" s="478"/>
      <c r="AX3" s="550"/>
      <c r="AY3" s="542" t="s">
        <v>27</v>
      </c>
      <c r="AZ3" s="543"/>
      <c r="BA3" s="543"/>
      <c r="BB3" s="543"/>
      <c r="BC3" s="543"/>
      <c r="BD3" s="543"/>
      <c r="BE3" s="543"/>
      <c r="BF3" s="543"/>
      <c r="BG3" s="543"/>
      <c r="BH3" s="543"/>
      <c r="BI3" s="543"/>
      <c r="BJ3" s="543"/>
      <c r="BK3" s="543"/>
      <c r="BL3" s="543"/>
      <c r="BM3" s="592"/>
      <c r="BN3" s="477" t="s">
        <v>28</v>
      </c>
      <c r="BO3" s="478"/>
      <c r="BP3" s="478"/>
      <c r="BQ3" s="478"/>
      <c r="BR3" s="478"/>
      <c r="BS3" s="478"/>
      <c r="BT3" s="478"/>
      <c r="BU3" s="550"/>
      <c r="BV3" s="477" t="s">
        <v>29</v>
      </c>
      <c r="BW3" s="478"/>
      <c r="BX3" s="478"/>
      <c r="BY3" s="478"/>
      <c r="BZ3" s="478"/>
      <c r="CA3" s="478"/>
      <c r="CB3" s="478"/>
      <c r="CC3" s="550"/>
      <c r="CD3" s="542" t="s">
        <v>27</v>
      </c>
      <c r="CE3" s="543"/>
      <c r="CF3" s="543"/>
      <c r="CG3" s="543"/>
      <c r="CH3" s="543"/>
      <c r="CI3" s="543"/>
      <c r="CJ3" s="543"/>
      <c r="CK3" s="543"/>
      <c r="CL3" s="543"/>
      <c r="CM3" s="543"/>
      <c r="CN3" s="543"/>
      <c r="CO3" s="543"/>
      <c r="CP3" s="543"/>
      <c r="CQ3" s="543"/>
      <c r="CR3" s="543"/>
      <c r="CS3" s="592"/>
      <c r="CT3" s="477" t="s">
        <v>30</v>
      </c>
      <c r="CU3" s="478"/>
      <c r="CV3" s="478"/>
      <c r="CW3" s="478"/>
      <c r="CX3" s="478"/>
      <c r="CY3" s="478"/>
      <c r="CZ3" s="478"/>
      <c r="DA3" s="550"/>
      <c r="DB3" s="477" t="s">
        <v>31</v>
      </c>
      <c r="DC3" s="478"/>
      <c r="DD3" s="478"/>
      <c r="DE3" s="478"/>
      <c r="DF3" s="478"/>
      <c r="DG3" s="478"/>
      <c r="DH3" s="478"/>
      <c r="DI3" s="550"/>
      <c r="DJ3" s="41"/>
      <c r="DK3" s="41"/>
      <c r="DL3" s="41"/>
      <c r="DM3" s="41"/>
      <c r="DN3" s="41"/>
      <c r="DO3" s="41"/>
    </row>
    <row r="4" spans="1:119" ht="18.75" customHeight="1">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12"/>
      <c r="AN4" s="430"/>
      <c r="AO4" s="430"/>
      <c r="AP4" s="430"/>
      <c r="AQ4" s="430"/>
      <c r="AR4" s="430"/>
      <c r="AS4" s="430"/>
      <c r="AT4" s="430"/>
      <c r="AU4" s="430"/>
      <c r="AV4" s="430"/>
      <c r="AW4" s="430"/>
      <c r="AX4" s="591"/>
      <c r="AY4" s="404" t="s">
        <v>32</v>
      </c>
      <c r="AZ4" s="405"/>
      <c r="BA4" s="405"/>
      <c r="BB4" s="405"/>
      <c r="BC4" s="405"/>
      <c r="BD4" s="405"/>
      <c r="BE4" s="405"/>
      <c r="BF4" s="405"/>
      <c r="BG4" s="405"/>
      <c r="BH4" s="405"/>
      <c r="BI4" s="405"/>
      <c r="BJ4" s="405"/>
      <c r="BK4" s="405"/>
      <c r="BL4" s="405"/>
      <c r="BM4" s="406"/>
      <c r="BN4" s="407">
        <v>18861677</v>
      </c>
      <c r="BO4" s="408"/>
      <c r="BP4" s="408"/>
      <c r="BQ4" s="408"/>
      <c r="BR4" s="408"/>
      <c r="BS4" s="408"/>
      <c r="BT4" s="408"/>
      <c r="BU4" s="409"/>
      <c r="BV4" s="407">
        <v>17265460</v>
      </c>
      <c r="BW4" s="408"/>
      <c r="BX4" s="408"/>
      <c r="BY4" s="408"/>
      <c r="BZ4" s="408"/>
      <c r="CA4" s="408"/>
      <c r="CB4" s="408"/>
      <c r="CC4" s="409"/>
      <c r="CD4" s="576" t="s">
        <v>33</v>
      </c>
      <c r="CE4" s="577"/>
      <c r="CF4" s="577"/>
      <c r="CG4" s="577"/>
      <c r="CH4" s="577"/>
      <c r="CI4" s="577"/>
      <c r="CJ4" s="577"/>
      <c r="CK4" s="577"/>
      <c r="CL4" s="577"/>
      <c r="CM4" s="577"/>
      <c r="CN4" s="577"/>
      <c r="CO4" s="577"/>
      <c r="CP4" s="577"/>
      <c r="CQ4" s="577"/>
      <c r="CR4" s="577"/>
      <c r="CS4" s="578"/>
      <c r="CT4" s="579">
        <v>22.1</v>
      </c>
      <c r="CU4" s="580"/>
      <c r="CV4" s="580"/>
      <c r="CW4" s="580"/>
      <c r="CX4" s="580"/>
      <c r="CY4" s="580"/>
      <c r="CZ4" s="580"/>
      <c r="DA4" s="581"/>
      <c r="DB4" s="579">
        <v>31.3</v>
      </c>
      <c r="DC4" s="580"/>
      <c r="DD4" s="580"/>
      <c r="DE4" s="580"/>
      <c r="DF4" s="580"/>
      <c r="DG4" s="580"/>
      <c r="DH4" s="580"/>
      <c r="DI4" s="581"/>
      <c r="DJ4" s="41"/>
      <c r="DK4" s="41"/>
      <c r="DL4" s="41"/>
      <c r="DM4" s="41"/>
      <c r="DN4" s="41"/>
      <c r="DO4" s="41"/>
    </row>
    <row r="5" spans="1:119" ht="18.75" customHeight="1">
      <c r="A5" s="42"/>
      <c r="B5" s="586"/>
      <c r="C5" s="431"/>
      <c r="D5" s="431"/>
      <c r="E5" s="587"/>
      <c r="F5" s="587"/>
      <c r="G5" s="587"/>
      <c r="H5" s="587"/>
      <c r="I5" s="587"/>
      <c r="J5" s="587"/>
      <c r="K5" s="587"/>
      <c r="L5" s="587"/>
      <c r="M5" s="587"/>
      <c r="N5" s="587"/>
      <c r="O5" s="587"/>
      <c r="P5" s="587"/>
      <c r="Q5" s="587"/>
      <c r="R5" s="429"/>
      <c r="S5" s="429"/>
      <c r="T5" s="429"/>
      <c r="U5" s="429"/>
      <c r="V5" s="590"/>
      <c r="W5" s="512"/>
      <c r="X5" s="430"/>
      <c r="Y5" s="430"/>
      <c r="Z5" s="430"/>
      <c r="AA5" s="430"/>
      <c r="AB5" s="431"/>
      <c r="AC5" s="429"/>
      <c r="AD5" s="430"/>
      <c r="AE5" s="430"/>
      <c r="AF5" s="430"/>
      <c r="AG5" s="430"/>
      <c r="AH5" s="430"/>
      <c r="AI5" s="430"/>
      <c r="AJ5" s="430"/>
      <c r="AK5" s="430"/>
      <c r="AL5" s="591"/>
      <c r="AM5" s="483" t="s">
        <v>34</v>
      </c>
      <c r="AN5" s="386"/>
      <c r="AO5" s="386"/>
      <c r="AP5" s="386"/>
      <c r="AQ5" s="386"/>
      <c r="AR5" s="386"/>
      <c r="AS5" s="386"/>
      <c r="AT5" s="387"/>
      <c r="AU5" s="463" t="s">
        <v>36</v>
      </c>
      <c r="AV5" s="464"/>
      <c r="AW5" s="464"/>
      <c r="AX5" s="464"/>
      <c r="AY5" s="392" t="s">
        <v>37</v>
      </c>
      <c r="AZ5" s="393"/>
      <c r="BA5" s="393"/>
      <c r="BB5" s="393"/>
      <c r="BC5" s="393"/>
      <c r="BD5" s="393"/>
      <c r="BE5" s="393"/>
      <c r="BF5" s="393"/>
      <c r="BG5" s="393"/>
      <c r="BH5" s="393"/>
      <c r="BI5" s="393"/>
      <c r="BJ5" s="393"/>
      <c r="BK5" s="393"/>
      <c r="BL5" s="393"/>
      <c r="BM5" s="394"/>
      <c r="BN5" s="412">
        <v>17224485</v>
      </c>
      <c r="BO5" s="413"/>
      <c r="BP5" s="413"/>
      <c r="BQ5" s="413"/>
      <c r="BR5" s="413"/>
      <c r="BS5" s="413"/>
      <c r="BT5" s="413"/>
      <c r="BU5" s="414"/>
      <c r="BV5" s="412">
        <v>14794261</v>
      </c>
      <c r="BW5" s="413"/>
      <c r="BX5" s="413"/>
      <c r="BY5" s="413"/>
      <c r="BZ5" s="413"/>
      <c r="CA5" s="413"/>
      <c r="CB5" s="413"/>
      <c r="CC5" s="414"/>
      <c r="CD5" s="421" t="s">
        <v>38</v>
      </c>
      <c r="CE5" s="422"/>
      <c r="CF5" s="422"/>
      <c r="CG5" s="422"/>
      <c r="CH5" s="422"/>
      <c r="CI5" s="422"/>
      <c r="CJ5" s="422"/>
      <c r="CK5" s="422"/>
      <c r="CL5" s="422"/>
      <c r="CM5" s="422"/>
      <c r="CN5" s="422"/>
      <c r="CO5" s="422"/>
      <c r="CP5" s="422"/>
      <c r="CQ5" s="422"/>
      <c r="CR5" s="422"/>
      <c r="CS5" s="423"/>
      <c r="CT5" s="382">
        <v>94.1</v>
      </c>
      <c r="CU5" s="383"/>
      <c r="CV5" s="383"/>
      <c r="CW5" s="383"/>
      <c r="CX5" s="383"/>
      <c r="CY5" s="383"/>
      <c r="CZ5" s="383"/>
      <c r="DA5" s="384"/>
      <c r="DB5" s="382">
        <v>94.9</v>
      </c>
      <c r="DC5" s="383"/>
      <c r="DD5" s="383"/>
      <c r="DE5" s="383"/>
      <c r="DF5" s="383"/>
      <c r="DG5" s="383"/>
      <c r="DH5" s="383"/>
      <c r="DI5" s="384"/>
      <c r="DJ5" s="41"/>
      <c r="DK5" s="41"/>
      <c r="DL5" s="41"/>
      <c r="DM5" s="41"/>
      <c r="DN5" s="41"/>
      <c r="DO5" s="41"/>
    </row>
    <row r="6" spans="1:119" ht="18.75" customHeight="1">
      <c r="A6" s="42"/>
      <c r="B6" s="556" t="s">
        <v>39</v>
      </c>
      <c r="C6" s="428"/>
      <c r="D6" s="428"/>
      <c r="E6" s="557"/>
      <c r="F6" s="557"/>
      <c r="G6" s="557"/>
      <c r="H6" s="557"/>
      <c r="I6" s="557"/>
      <c r="J6" s="557"/>
      <c r="K6" s="557"/>
      <c r="L6" s="557" t="s">
        <v>40</v>
      </c>
      <c r="M6" s="557"/>
      <c r="N6" s="557"/>
      <c r="O6" s="557"/>
      <c r="P6" s="557"/>
      <c r="Q6" s="557"/>
      <c r="R6" s="455"/>
      <c r="S6" s="455"/>
      <c r="T6" s="455"/>
      <c r="U6" s="455"/>
      <c r="V6" s="563"/>
      <c r="W6" s="494" t="s">
        <v>41</v>
      </c>
      <c r="X6" s="427"/>
      <c r="Y6" s="427"/>
      <c r="Z6" s="427"/>
      <c r="AA6" s="427"/>
      <c r="AB6" s="428"/>
      <c r="AC6" s="568" t="s">
        <v>42</v>
      </c>
      <c r="AD6" s="569"/>
      <c r="AE6" s="569"/>
      <c r="AF6" s="569"/>
      <c r="AG6" s="569"/>
      <c r="AH6" s="569"/>
      <c r="AI6" s="569"/>
      <c r="AJ6" s="569"/>
      <c r="AK6" s="569"/>
      <c r="AL6" s="570"/>
      <c r="AM6" s="483" t="s">
        <v>43</v>
      </c>
      <c r="AN6" s="386"/>
      <c r="AO6" s="386"/>
      <c r="AP6" s="386"/>
      <c r="AQ6" s="386"/>
      <c r="AR6" s="386"/>
      <c r="AS6" s="386"/>
      <c r="AT6" s="387"/>
      <c r="AU6" s="463" t="s">
        <v>36</v>
      </c>
      <c r="AV6" s="464"/>
      <c r="AW6" s="464"/>
      <c r="AX6" s="464"/>
      <c r="AY6" s="392" t="s">
        <v>44</v>
      </c>
      <c r="AZ6" s="393"/>
      <c r="BA6" s="393"/>
      <c r="BB6" s="393"/>
      <c r="BC6" s="393"/>
      <c r="BD6" s="393"/>
      <c r="BE6" s="393"/>
      <c r="BF6" s="393"/>
      <c r="BG6" s="393"/>
      <c r="BH6" s="393"/>
      <c r="BI6" s="393"/>
      <c r="BJ6" s="393"/>
      <c r="BK6" s="393"/>
      <c r="BL6" s="393"/>
      <c r="BM6" s="394"/>
      <c r="BN6" s="412">
        <v>1637192</v>
      </c>
      <c r="BO6" s="413"/>
      <c r="BP6" s="413"/>
      <c r="BQ6" s="413"/>
      <c r="BR6" s="413"/>
      <c r="BS6" s="413"/>
      <c r="BT6" s="413"/>
      <c r="BU6" s="414"/>
      <c r="BV6" s="412">
        <v>2471199</v>
      </c>
      <c r="BW6" s="413"/>
      <c r="BX6" s="413"/>
      <c r="BY6" s="413"/>
      <c r="BZ6" s="413"/>
      <c r="CA6" s="413"/>
      <c r="CB6" s="413"/>
      <c r="CC6" s="414"/>
      <c r="CD6" s="421" t="s">
        <v>45</v>
      </c>
      <c r="CE6" s="422"/>
      <c r="CF6" s="422"/>
      <c r="CG6" s="422"/>
      <c r="CH6" s="422"/>
      <c r="CI6" s="422"/>
      <c r="CJ6" s="422"/>
      <c r="CK6" s="422"/>
      <c r="CL6" s="422"/>
      <c r="CM6" s="422"/>
      <c r="CN6" s="422"/>
      <c r="CO6" s="422"/>
      <c r="CP6" s="422"/>
      <c r="CQ6" s="422"/>
      <c r="CR6" s="422"/>
      <c r="CS6" s="423"/>
      <c r="CT6" s="553">
        <v>98.3</v>
      </c>
      <c r="CU6" s="554"/>
      <c r="CV6" s="554"/>
      <c r="CW6" s="554"/>
      <c r="CX6" s="554"/>
      <c r="CY6" s="554"/>
      <c r="CZ6" s="554"/>
      <c r="DA6" s="555"/>
      <c r="DB6" s="553">
        <v>99.1</v>
      </c>
      <c r="DC6" s="554"/>
      <c r="DD6" s="554"/>
      <c r="DE6" s="554"/>
      <c r="DF6" s="554"/>
      <c r="DG6" s="554"/>
      <c r="DH6" s="554"/>
      <c r="DI6" s="555"/>
      <c r="DJ6" s="41"/>
      <c r="DK6" s="41"/>
      <c r="DL6" s="41"/>
      <c r="DM6" s="41"/>
      <c r="DN6" s="41"/>
      <c r="DO6" s="41"/>
    </row>
    <row r="7" spans="1:119" ht="18.75" customHeight="1">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83" t="s">
        <v>46</v>
      </c>
      <c r="AN7" s="386"/>
      <c r="AO7" s="386"/>
      <c r="AP7" s="386"/>
      <c r="AQ7" s="386"/>
      <c r="AR7" s="386"/>
      <c r="AS7" s="386"/>
      <c r="AT7" s="387"/>
      <c r="AU7" s="463" t="s">
        <v>36</v>
      </c>
      <c r="AV7" s="464"/>
      <c r="AW7" s="464"/>
      <c r="AX7" s="464"/>
      <c r="AY7" s="392" t="s">
        <v>47</v>
      </c>
      <c r="AZ7" s="393"/>
      <c r="BA7" s="393"/>
      <c r="BB7" s="393"/>
      <c r="BC7" s="393"/>
      <c r="BD7" s="393"/>
      <c r="BE7" s="393"/>
      <c r="BF7" s="393"/>
      <c r="BG7" s="393"/>
      <c r="BH7" s="393"/>
      <c r="BI7" s="393"/>
      <c r="BJ7" s="393"/>
      <c r="BK7" s="393"/>
      <c r="BL7" s="393"/>
      <c r="BM7" s="394"/>
      <c r="BN7" s="412">
        <v>561099</v>
      </c>
      <c r="BO7" s="413"/>
      <c r="BP7" s="413"/>
      <c r="BQ7" s="413"/>
      <c r="BR7" s="413"/>
      <c r="BS7" s="413"/>
      <c r="BT7" s="413"/>
      <c r="BU7" s="414"/>
      <c r="BV7" s="412">
        <v>885014</v>
      </c>
      <c r="BW7" s="413"/>
      <c r="BX7" s="413"/>
      <c r="BY7" s="413"/>
      <c r="BZ7" s="413"/>
      <c r="CA7" s="413"/>
      <c r="CB7" s="413"/>
      <c r="CC7" s="414"/>
      <c r="CD7" s="421" t="s">
        <v>48</v>
      </c>
      <c r="CE7" s="422"/>
      <c r="CF7" s="422"/>
      <c r="CG7" s="422"/>
      <c r="CH7" s="422"/>
      <c r="CI7" s="422"/>
      <c r="CJ7" s="422"/>
      <c r="CK7" s="422"/>
      <c r="CL7" s="422"/>
      <c r="CM7" s="422"/>
      <c r="CN7" s="422"/>
      <c r="CO7" s="422"/>
      <c r="CP7" s="422"/>
      <c r="CQ7" s="422"/>
      <c r="CR7" s="422"/>
      <c r="CS7" s="423"/>
      <c r="CT7" s="412">
        <v>4863757</v>
      </c>
      <c r="CU7" s="413"/>
      <c r="CV7" s="413"/>
      <c r="CW7" s="413"/>
      <c r="CX7" s="413"/>
      <c r="CY7" s="413"/>
      <c r="CZ7" s="413"/>
      <c r="DA7" s="414"/>
      <c r="DB7" s="412">
        <v>5061633</v>
      </c>
      <c r="DC7" s="413"/>
      <c r="DD7" s="413"/>
      <c r="DE7" s="413"/>
      <c r="DF7" s="413"/>
      <c r="DG7" s="413"/>
      <c r="DH7" s="413"/>
      <c r="DI7" s="414"/>
      <c r="DJ7" s="41"/>
      <c r="DK7" s="41"/>
      <c r="DL7" s="41"/>
      <c r="DM7" s="41"/>
      <c r="DN7" s="41"/>
      <c r="DO7" s="41"/>
    </row>
    <row r="8" spans="1:119" ht="18.75" customHeight="1" thickBot="1">
      <c r="A8" s="42"/>
      <c r="B8" s="561"/>
      <c r="C8" s="495"/>
      <c r="D8" s="495"/>
      <c r="E8" s="562"/>
      <c r="F8" s="562"/>
      <c r="G8" s="562"/>
      <c r="H8" s="562"/>
      <c r="I8" s="562"/>
      <c r="J8" s="562"/>
      <c r="K8" s="562"/>
      <c r="L8" s="562"/>
      <c r="M8" s="562"/>
      <c r="N8" s="562"/>
      <c r="O8" s="562"/>
      <c r="P8" s="562"/>
      <c r="Q8" s="562"/>
      <c r="R8" s="566"/>
      <c r="S8" s="566"/>
      <c r="T8" s="566"/>
      <c r="U8" s="566"/>
      <c r="V8" s="567"/>
      <c r="W8" s="479"/>
      <c r="X8" s="480"/>
      <c r="Y8" s="480"/>
      <c r="Z8" s="480"/>
      <c r="AA8" s="480"/>
      <c r="AB8" s="495"/>
      <c r="AC8" s="573"/>
      <c r="AD8" s="574"/>
      <c r="AE8" s="574"/>
      <c r="AF8" s="574"/>
      <c r="AG8" s="574"/>
      <c r="AH8" s="574"/>
      <c r="AI8" s="574"/>
      <c r="AJ8" s="574"/>
      <c r="AK8" s="574"/>
      <c r="AL8" s="575"/>
      <c r="AM8" s="483" t="s">
        <v>49</v>
      </c>
      <c r="AN8" s="386"/>
      <c r="AO8" s="386"/>
      <c r="AP8" s="386"/>
      <c r="AQ8" s="386"/>
      <c r="AR8" s="386"/>
      <c r="AS8" s="386"/>
      <c r="AT8" s="387"/>
      <c r="AU8" s="463" t="s">
        <v>36</v>
      </c>
      <c r="AV8" s="464"/>
      <c r="AW8" s="464"/>
      <c r="AX8" s="464"/>
      <c r="AY8" s="392" t="s">
        <v>50</v>
      </c>
      <c r="AZ8" s="393"/>
      <c r="BA8" s="393"/>
      <c r="BB8" s="393"/>
      <c r="BC8" s="393"/>
      <c r="BD8" s="393"/>
      <c r="BE8" s="393"/>
      <c r="BF8" s="393"/>
      <c r="BG8" s="393"/>
      <c r="BH8" s="393"/>
      <c r="BI8" s="393"/>
      <c r="BJ8" s="393"/>
      <c r="BK8" s="393"/>
      <c r="BL8" s="393"/>
      <c r="BM8" s="394"/>
      <c r="BN8" s="412">
        <v>1076093</v>
      </c>
      <c r="BO8" s="413"/>
      <c r="BP8" s="413"/>
      <c r="BQ8" s="413"/>
      <c r="BR8" s="413"/>
      <c r="BS8" s="413"/>
      <c r="BT8" s="413"/>
      <c r="BU8" s="414"/>
      <c r="BV8" s="412">
        <v>1586185</v>
      </c>
      <c r="BW8" s="413"/>
      <c r="BX8" s="413"/>
      <c r="BY8" s="413"/>
      <c r="BZ8" s="413"/>
      <c r="CA8" s="413"/>
      <c r="CB8" s="413"/>
      <c r="CC8" s="414"/>
      <c r="CD8" s="421" t="s">
        <v>51</v>
      </c>
      <c r="CE8" s="422"/>
      <c r="CF8" s="422"/>
      <c r="CG8" s="422"/>
      <c r="CH8" s="422"/>
      <c r="CI8" s="422"/>
      <c r="CJ8" s="422"/>
      <c r="CK8" s="422"/>
      <c r="CL8" s="422"/>
      <c r="CM8" s="422"/>
      <c r="CN8" s="422"/>
      <c r="CO8" s="422"/>
      <c r="CP8" s="422"/>
      <c r="CQ8" s="422"/>
      <c r="CR8" s="422"/>
      <c r="CS8" s="423"/>
      <c r="CT8" s="518">
        <v>0.28000000000000003</v>
      </c>
      <c r="CU8" s="519"/>
      <c r="CV8" s="519"/>
      <c r="CW8" s="519"/>
      <c r="CX8" s="519"/>
      <c r="CY8" s="519"/>
      <c r="CZ8" s="519"/>
      <c r="DA8" s="520"/>
      <c r="DB8" s="518">
        <v>0.28999999999999998</v>
      </c>
      <c r="DC8" s="519"/>
      <c r="DD8" s="519"/>
      <c r="DE8" s="519"/>
      <c r="DF8" s="519"/>
      <c r="DG8" s="519"/>
      <c r="DH8" s="519"/>
      <c r="DI8" s="520"/>
      <c r="DJ8" s="41"/>
      <c r="DK8" s="41"/>
      <c r="DL8" s="41"/>
      <c r="DM8" s="41"/>
      <c r="DN8" s="41"/>
      <c r="DO8" s="41"/>
    </row>
    <row r="9" spans="1:119" ht="18.75" customHeight="1" thickBot="1">
      <c r="A9" s="42"/>
      <c r="B9" s="542" t="s">
        <v>52</v>
      </c>
      <c r="C9" s="543"/>
      <c r="D9" s="543"/>
      <c r="E9" s="543"/>
      <c r="F9" s="543"/>
      <c r="G9" s="543"/>
      <c r="H9" s="543"/>
      <c r="I9" s="543"/>
      <c r="J9" s="543"/>
      <c r="K9" s="466"/>
      <c r="L9" s="544" t="s">
        <v>53</v>
      </c>
      <c r="M9" s="545"/>
      <c r="N9" s="545"/>
      <c r="O9" s="545"/>
      <c r="P9" s="545"/>
      <c r="Q9" s="546"/>
      <c r="R9" s="547">
        <v>11503</v>
      </c>
      <c r="S9" s="548"/>
      <c r="T9" s="548"/>
      <c r="U9" s="548"/>
      <c r="V9" s="549"/>
      <c r="W9" s="477" t="s">
        <v>54</v>
      </c>
      <c r="X9" s="478"/>
      <c r="Y9" s="478"/>
      <c r="Z9" s="478"/>
      <c r="AA9" s="478"/>
      <c r="AB9" s="478"/>
      <c r="AC9" s="478"/>
      <c r="AD9" s="478"/>
      <c r="AE9" s="478"/>
      <c r="AF9" s="478"/>
      <c r="AG9" s="478"/>
      <c r="AH9" s="478"/>
      <c r="AI9" s="478"/>
      <c r="AJ9" s="478"/>
      <c r="AK9" s="478"/>
      <c r="AL9" s="550"/>
      <c r="AM9" s="483" t="s">
        <v>55</v>
      </c>
      <c r="AN9" s="386"/>
      <c r="AO9" s="386"/>
      <c r="AP9" s="386"/>
      <c r="AQ9" s="386"/>
      <c r="AR9" s="386"/>
      <c r="AS9" s="386"/>
      <c r="AT9" s="387"/>
      <c r="AU9" s="463" t="s">
        <v>35</v>
      </c>
      <c r="AV9" s="464"/>
      <c r="AW9" s="464"/>
      <c r="AX9" s="464"/>
      <c r="AY9" s="392" t="s">
        <v>56</v>
      </c>
      <c r="AZ9" s="393"/>
      <c r="BA9" s="393"/>
      <c r="BB9" s="393"/>
      <c r="BC9" s="393"/>
      <c r="BD9" s="393"/>
      <c r="BE9" s="393"/>
      <c r="BF9" s="393"/>
      <c r="BG9" s="393"/>
      <c r="BH9" s="393"/>
      <c r="BI9" s="393"/>
      <c r="BJ9" s="393"/>
      <c r="BK9" s="393"/>
      <c r="BL9" s="393"/>
      <c r="BM9" s="394"/>
      <c r="BN9" s="412">
        <v>-510092</v>
      </c>
      <c r="BO9" s="413"/>
      <c r="BP9" s="413"/>
      <c r="BQ9" s="413"/>
      <c r="BR9" s="413"/>
      <c r="BS9" s="413"/>
      <c r="BT9" s="413"/>
      <c r="BU9" s="414"/>
      <c r="BV9" s="412">
        <v>881627</v>
      </c>
      <c r="BW9" s="413"/>
      <c r="BX9" s="413"/>
      <c r="BY9" s="413"/>
      <c r="BZ9" s="413"/>
      <c r="CA9" s="413"/>
      <c r="CB9" s="413"/>
      <c r="CC9" s="414"/>
      <c r="CD9" s="421" t="s">
        <v>57</v>
      </c>
      <c r="CE9" s="422"/>
      <c r="CF9" s="422"/>
      <c r="CG9" s="422"/>
      <c r="CH9" s="422"/>
      <c r="CI9" s="422"/>
      <c r="CJ9" s="422"/>
      <c r="CK9" s="422"/>
      <c r="CL9" s="422"/>
      <c r="CM9" s="422"/>
      <c r="CN9" s="422"/>
      <c r="CO9" s="422"/>
      <c r="CP9" s="422"/>
      <c r="CQ9" s="422"/>
      <c r="CR9" s="422"/>
      <c r="CS9" s="423"/>
      <c r="CT9" s="382">
        <v>9.4</v>
      </c>
      <c r="CU9" s="383"/>
      <c r="CV9" s="383"/>
      <c r="CW9" s="383"/>
      <c r="CX9" s="383"/>
      <c r="CY9" s="383"/>
      <c r="CZ9" s="383"/>
      <c r="DA9" s="384"/>
      <c r="DB9" s="382">
        <v>8.6</v>
      </c>
      <c r="DC9" s="383"/>
      <c r="DD9" s="383"/>
      <c r="DE9" s="383"/>
      <c r="DF9" s="383"/>
      <c r="DG9" s="383"/>
      <c r="DH9" s="383"/>
      <c r="DI9" s="384"/>
      <c r="DJ9" s="41"/>
      <c r="DK9" s="41"/>
      <c r="DL9" s="41"/>
      <c r="DM9" s="41"/>
      <c r="DN9" s="41"/>
      <c r="DO9" s="41"/>
    </row>
    <row r="10" spans="1:119" ht="18.75" customHeight="1" thickBot="1">
      <c r="A10" s="42"/>
      <c r="B10" s="542"/>
      <c r="C10" s="543"/>
      <c r="D10" s="543"/>
      <c r="E10" s="543"/>
      <c r="F10" s="543"/>
      <c r="G10" s="543"/>
      <c r="H10" s="543"/>
      <c r="I10" s="543"/>
      <c r="J10" s="543"/>
      <c r="K10" s="466"/>
      <c r="L10" s="385" t="s">
        <v>58</v>
      </c>
      <c r="M10" s="386"/>
      <c r="N10" s="386"/>
      <c r="O10" s="386"/>
      <c r="P10" s="386"/>
      <c r="Q10" s="387"/>
      <c r="R10" s="388">
        <v>11972</v>
      </c>
      <c r="S10" s="389"/>
      <c r="T10" s="389"/>
      <c r="U10" s="389"/>
      <c r="V10" s="391"/>
      <c r="W10" s="551"/>
      <c r="X10" s="365"/>
      <c r="Y10" s="365"/>
      <c r="Z10" s="365"/>
      <c r="AA10" s="365"/>
      <c r="AB10" s="365"/>
      <c r="AC10" s="365"/>
      <c r="AD10" s="365"/>
      <c r="AE10" s="365"/>
      <c r="AF10" s="365"/>
      <c r="AG10" s="365"/>
      <c r="AH10" s="365"/>
      <c r="AI10" s="365"/>
      <c r="AJ10" s="365"/>
      <c r="AK10" s="365"/>
      <c r="AL10" s="552"/>
      <c r="AM10" s="483" t="s">
        <v>59</v>
      </c>
      <c r="AN10" s="386"/>
      <c r="AO10" s="386"/>
      <c r="AP10" s="386"/>
      <c r="AQ10" s="386"/>
      <c r="AR10" s="386"/>
      <c r="AS10" s="386"/>
      <c r="AT10" s="387"/>
      <c r="AU10" s="463" t="s">
        <v>60</v>
      </c>
      <c r="AV10" s="464"/>
      <c r="AW10" s="464"/>
      <c r="AX10" s="464"/>
      <c r="AY10" s="392" t="s">
        <v>61</v>
      </c>
      <c r="AZ10" s="393"/>
      <c r="BA10" s="393"/>
      <c r="BB10" s="393"/>
      <c r="BC10" s="393"/>
      <c r="BD10" s="393"/>
      <c r="BE10" s="393"/>
      <c r="BF10" s="393"/>
      <c r="BG10" s="393"/>
      <c r="BH10" s="393"/>
      <c r="BI10" s="393"/>
      <c r="BJ10" s="393"/>
      <c r="BK10" s="393"/>
      <c r="BL10" s="393"/>
      <c r="BM10" s="394"/>
      <c r="BN10" s="412">
        <v>402249</v>
      </c>
      <c r="BO10" s="413"/>
      <c r="BP10" s="413"/>
      <c r="BQ10" s="413"/>
      <c r="BR10" s="413"/>
      <c r="BS10" s="413"/>
      <c r="BT10" s="413"/>
      <c r="BU10" s="414"/>
      <c r="BV10" s="412">
        <v>3377</v>
      </c>
      <c r="BW10" s="413"/>
      <c r="BX10" s="413"/>
      <c r="BY10" s="413"/>
      <c r="BZ10" s="413"/>
      <c r="CA10" s="413"/>
      <c r="CB10" s="413"/>
      <c r="CC10" s="414"/>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42"/>
      <c r="C11" s="543"/>
      <c r="D11" s="543"/>
      <c r="E11" s="543"/>
      <c r="F11" s="543"/>
      <c r="G11" s="543"/>
      <c r="H11" s="543"/>
      <c r="I11" s="543"/>
      <c r="J11" s="543"/>
      <c r="K11" s="466"/>
      <c r="L11" s="367" t="s">
        <v>63</v>
      </c>
      <c r="M11" s="368"/>
      <c r="N11" s="368"/>
      <c r="O11" s="368"/>
      <c r="P11" s="368"/>
      <c r="Q11" s="369"/>
      <c r="R11" s="539" t="s">
        <v>64</v>
      </c>
      <c r="S11" s="540"/>
      <c r="T11" s="540"/>
      <c r="U11" s="540"/>
      <c r="V11" s="541"/>
      <c r="W11" s="551"/>
      <c r="X11" s="365"/>
      <c r="Y11" s="365"/>
      <c r="Z11" s="365"/>
      <c r="AA11" s="365"/>
      <c r="AB11" s="365"/>
      <c r="AC11" s="365"/>
      <c r="AD11" s="365"/>
      <c r="AE11" s="365"/>
      <c r="AF11" s="365"/>
      <c r="AG11" s="365"/>
      <c r="AH11" s="365"/>
      <c r="AI11" s="365"/>
      <c r="AJ11" s="365"/>
      <c r="AK11" s="365"/>
      <c r="AL11" s="552"/>
      <c r="AM11" s="483" t="s">
        <v>65</v>
      </c>
      <c r="AN11" s="386"/>
      <c r="AO11" s="386"/>
      <c r="AP11" s="386"/>
      <c r="AQ11" s="386"/>
      <c r="AR11" s="386"/>
      <c r="AS11" s="386"/>
      <c r="AT11" s="387"/>
      <c r="AU11" s="463" t="s">
        <v>60</v>
      </c>
      <c r="AV11" s="464"/>
      <c r="AW11" s="464"/>
      <c r="AX11" s="464"/>
      <c r="AY11" s="392" t="s">
        <v>66</v>
      </c>
      <c r="AZ11" s="393"/>
      <c r="BA11" s="393"/>
      <c r="BB11" s="393"/>
      <c r="BC11" s="393"/>
      <c r="BD11" s="393"/>
      <c r="BE11" s="393"/>
      <c r="BF11" s="393"/>
      <c r="BG11" s="393"/>
      <c r="BH11" s="393"/>
      <c r="BI11" s="393"/>
      <c r="BJ11" s="393"/>
      <c r="BK11" s="393"/>
      <c r="BL11" s="393"/>
      <c r="BM11" s="394"/>
      <c r="BN11" s="412">
        <v>0</v>
      </c>
      <c r="BO11" s="413"/>
      <c r="BP11" s="413"/>
      <c r="BQ11" s="413"/>
      <c r="BR11" s="413"/>
      <c r="BS11" s="413"/>
      <c r="BT11" s="413"/>
      <c r="BU11" s="414"/>
      <c r="BV11" s="412">
        <v>0</v>
      </c>
      <c r="BW11" s="413"/>
      <c r="BX11" s="413"/>
      <c r="BY11" s="413"/>
      <c r="BZ11" s="413"/>
      <c r="CA11" s="413"/>
      <c r="CB11" s="413"/>
      <c r="CC11" s="414"/>
      <c r="CD11" s="421" t="s">
        <v>67</v>
      </c>
      <c r="CE11" s="422"/>
      <c r="CF11" s="422"/>
      <c r="CG11" s="422"/>
      <c r="CH11" s="422"/>
      <c r="CI11" s="422"/>
      <c r="CJ11" s="422"/>
      <c r="CK11" s="422"/>
      <c r="CL11" s="422"/>
      <c r="CM11" s="422"/>
      <c r="CN11" s="422"/>
      <c r="CO11" s="422"/>
      <c r="CP11" s="422"/>
      <c r="CQ11" s="422"/>
      <c r="CR11" s="422"/>
      <c r="CS11" s="423"/>
      <c r="CT11" s="518" t="s">
        <v>68</v>
      </c>
      <c r="CU11" s="519"/>
      <c r="CV11" s="519"/>
      <c r="CW11" s="519"/>
      <c r="CX11" s="519"/>
      <c r="CY11" s="519"/>
      <c r="CZ11" s="519"/>
      <c r="DA11" s="520"/>
      <c r="DB11" s="518" t="s">
        <v>68</v>
      </c>
      <c r="DC11" s="519"/>
      <c r="DD11" s="519"/>
      <c r="DE11" s="519"/>
      <c r="DF11" s="519"/>
      <c r="DG11" s="519"/>
      <c r="DH11" s="519"/>
      <c r="DI11" s="520"/>
      <c r="DJ11" s="41"/>
      <c r="DK11" s="41"/>
      <c r="DL11" s="41"/>
      <c r="DM11" s="41"/>
      <c r="DN11" s="41"/>
      <c r="DO11" s="41"/>
    </row>
    <row r="12" spans="1:119" ht="18.75" customHeight="1">
      <c r="A12" s="42"/>
      <c r="B12" s="521" t="s">
        <v>69</v>
      </c>
      <c r="C12" s="522"/>
      <c r="D12" s="522"/>
      <c r="E12" s="522"/>
      <c r="F12" s="522"/>
      <c r="G12" s="522"/>
      <c r="H12" s="522"/>
      <c r="I12" s="522"/>
      <c r="J12" s="522"/>
      <c r="K12" s="523"/>
      <c r="L12" s="530" t="s">
        <v>70</v>
      </c>
      <c r="M12" s="531"/>
      <c r="N12" s="531"/>
      <c r="O12" s="531"/>
      <c r="P12" s="531"/>
      <c r="Q12" s="532"/>
      <c r="R12" s="533">
        <v>10846</v>
      </c>
      <c r="S12" s="534"/>
      <c r="T12" s="534"/>
      <c r="U12" s="534"/>
      <c r="V12" s="535"/>
      <c r="W12" s="536" t="s">
        <v>27</v>
      </c>
      <c r="X12" s="464"/>
      <c r="Y12" s="464"/>
      <c r="Z12" s="464"/>
      <c r="AA12" s="464"/>
      <c r="AB12" s="537"/>
      <c r="AC12" s="463" t="s">
        <v>71</v>
      </c>
      <c r="AD12" s="464"/>
      <c r="AE12" s="464"/>
      <c r="AF12" s="464"/>
      <c r="AG12" s="537"/>
      <c r="AH12" s="463" t="s">
        <v>72</v>
      </c>
      <c r="AI12" s="464"/>
      <c r="AJ12" s="464"/>
      <c r="AK12" s="464"/>
      <c r="AL12" s="538"/>
      <c r="AM12" s="483" t="s">
        <v>73</v>
      </c>
      <c r="AN12" s="386"/>
      <c r="AO12" s="386"/>
      <c r="AP12" s="386"/>
      <c r="AQ12" s="386"/>
      <c r="AR12" s="386"/>
      <c r="AS12" s="386"/>
      <c r="AT12" s="387"/>
      <c r="AU12" s="463" t="s">
        <v>35</v>
      </c>
      <c r="AV12" s="464"/>
      <c r="AW12" s="464"/>
      <c r="AX12" s="464"/>
      <c r="AY12" s="392" t="s">
        <v>74</v>
      </c>
      <c r="AZ12" s="393"/>
      <c r="BA12" s="393"/>
      <c r="BB12" s="393"/>
      <c r="BC12" s="393"/>
      <c r="BD12" s="393"/>
      <c r="BE12" s="393"/>
      <c r="BF12" s="393"/>
      <c r="BG12" s="393"/>
      <c r="BH12" s="393"/>
      <c r="BI12" s="393"/>
      <c r="BJ12" s="393"/>
      <c r="BK12" s="393"/>
      <c r="BL12" s="393"/>
      <c r="BM12" s="394"/>
      <c r="BN12" s="412">
        <v>0</v>
      </c>
      <c r="BO12" s="413"/>
      <c r="BP12" s="413"/>
      <c r="BQ12" s="413"/>
      <c r="BR12" s="413"/>
      <c r="BS12" s="413"/>
      <c r="BT12" s="413"/>
      <c r="BU12" s="414"/>
      <c r="BV12" s="412">
        <v>650000</v>
      </c>
      <c r="BW12" s="413"/>
      <c r="BX12" s="413"/>
      <c r="BY12" s="413"/>
      <c r="BZ12" s="413"/>
      <c r="CA12" s="413"/>
      <c r="CB12" s="413"/>
      <c r="CC12" s="414"/>
      <c r="CD12" s="421" t="s">
        <v>75</v>
      </c>
      <c r="CE12" s="422"/>
      <c r="CF12" s="422"/>
      <c r="CG12" s="422"/>
      <c r="CH12" s="422"/>
      <c r="CI12" s="422"/>
      <c r="CJ12" s="422"/>
      <c r="CK12" s="422"/>
      <c r="CL12" s="422"/>
      <c r="CM12" s="422"/>
      <c r="CN12" s="422"/>
      <c r="CO12" s="422"/>
      <c r="CP12" s="422"/>
      <c r="CQ12" s="422"/>
      <c r="CR12" s="422"/>
      <c r="CS12" s="423"/>
      <c r="CT12" s="518" t="s">
        <v>68</v>
      </c>
      <c r="CU12" s="519"/>
      <c r="CV12" s="519"/>
      <c r="CW12" s="519"/>
      <c r="CX12" s="519"/>
      <c r="CY12" s="519"/>
      <c r="CZ12" s="519"/>
      <c r="DA12" s="520"/>
      <c r="DB12" s="518" t="s">
        <v>68</v>
      </c>
      <c r="DC12" s="519"/>
      <c r="DD12" s="519"/>
      <c r="DE12" s="519"/>
      <c r="DF12" s="519"/>
      <c r="DG12" s="519"/>
      <c r="DH12" s="519"/>
      <c r="DI12" s="520"/>
      <c r="DJ12" s="41"/>
      <c r="DK12" s="41"/>
      <c r="DL12" s="41"/>
      <c r="DM12" s="41"/>
      <c r="DN12" s="41"/>
      <c r="DO12" s="41"/>
    </row>
    <row r="13" spans="1:119" ht="18.75" customHeight="1">
      <c r="A13" s="42"/>
      <c r="B13" s="524"/>
      <c r="C13" s="525"/>
      <c r="D13" s="525"/>
      <c r="E13" s="525"/>
      <c r="F13" s="525"/>
      <c r="G13" s="525"/>
      <c r="H13" s="525"/>
      <c r="I13" s="525"/>
      <c r="J13" s="525"/>
      <c r="K13" s="526"/>
      <c r="L13" s="52"/>
      <c r="M13" s="506" t="s">
        <v>76</v>
      </c>
      <c r="N13" s="507"/>
      <c r="O13" s="507"/>
      <c r="P13" s="507"/>
      <c r="Q13" s="508"/>
      <c r="R13" s="509">
        <v>10801</v>
      </c>
      <c r="S13" s="510"/>
      <c r="T13" s="510"/>
      <c r="U13" s="510"/>
      <c r="V13" s="511"/>
      <c r="W13" s="494" t="s">
        <v>77</v>
      </c>
      <c r="X13" s="427"/>
      <c r="Y13" s="427"/>
      <c r="Z13" s="427"/>
      <c r="AA13" s="427"/>
      <c r="AB13" s="428"/>
      <c r="AC13" s="388">
        <v>1232</v>
      </c>
      <c r="AD13" s="389"/>
      <c r="AE13" s="389"/>
      <c r="AF13" s="389"/>
      <c r="AG13" s="390"/>
      <c r="AH13" s="388">
        <v>1279</v>
      </c>
      <c r="AI13" s="389"/>
      <c r="AJ13" s="389"/>
      <c r="AK13" s="389"/>
      <c r="AL13" s="391"/>
      <c r="AM13" s="483" t="s">
        <v>78</v>
      </c>
      <c r="AN13" s="386"/>
      <c r="AO13" s="386"/>
      <c r="AP13" s="386"/>
      <c r="AQ13" s="386"/>
      <c r="AR13" s="386"/>
      <c r="AS13" s="386"/>
      <c r="AT13" s="387"/>
      <c r="AU13" s="463" t="s">
        <v>60</v>
      </c>
      <c r="AV13" s="464"/>
      <c r="AW13" s="464"/>
      <c r="AX13" s="464"/>
      <c r="AY13" s="392" t="s">
        <v>79</v>
      </c>
      <c r="AZ13" s="393"/>
      <c r="BA13" s="393"/>
      <c r="BB13" s="393"/>
      <c r="BC13" s="393"/>
      <c r="BD13" s="393"/>
      <c r="BE13" s="393"/>
      <c r="BF13" s="393"/>
      <c r="BG13" s="393"/>
      <c r="BH13" s="393"/>
      <c r="BI13" s="393"/>
      <c r="BJ13" s="393"/>
      <c r="BK13" s="393"/>
      <c r="BL13" s="393"/>
      <c r="BM13" s="394"/>
      <c r="BN13" s="412">
        <v>-107843</v>
      </c>
      <c r="BO13" s="413"/>
      <c r="BP13" s="413"/>
      <c r="BQ13" s="413"/>
      <c r="BR13" s="413"/>
      <c r="BS13" s="413"/>
      <c r="BT13" s="413"/>
      <c r="BU13" s="414"/>
      <c r="BV13" s="412">
        <v>235004</v>
      </c>
      <c r="BW13" s="413"/>
      <c r="BX13" s="413"/>
      <c r="BY13" s="413"/>
      <c r="BZ13" s="413"/>
      <c r="CA13" s="413"/>
      <c r="CB13" s="413"/>
      <c r="CC13" s="414"/>
      <c r="CD13" s="421" t="s">
        <v>80</v>
      </c>
      <c r="CE13" s="422"/>
      <c r="CF13" s="422"/>
      <c r="CG13" s="422"/>
      <c r="CH13" s="422"/>
      <c r="CI13" s="422"/>
      <c r="CJ13" s="422"/>
      <c r="CK13" s="422"/>
      <c r="CL13" s="422"/>
      <c r="CM13" s="422"/>
      <c r="CN13" s="422"/>
      <c r="CO13" s="422"/>
      <c r="CP13" s="422"/>
      <c r="CQ13" s="422"/>
      <c r="CR13" s="422"/>
      <c r="CS13" s="423"/>
      <c r="CT13" s="382">
        <v>6.6</v>
      </c>
      <c r="CU13" s="383"/>
      <c r="CV13" s="383"/>
      <c r="CW13" s="383"/>
      <c r="CX13" s="383"/>
      <c r="CY13" s="383"/>
      <c r="CZ13" s="383"/>
      <c r="DA13" s="384"/>
      <c r="DB13" s="382">
        <v>6.5</v>
      </c>
      <c r="DC13" s="383"/>
      <c r="DD13" s="383"/>
      <c r="DE13" s="383"/>
      <c r="DF13" s="383"/>
      <c r="DG13" s="383"/>
      <c r="DH13" s="383"/>
      <c r="DI13" s="384"/>
      <c r="DJ13" s="41"/>
      <c r="DK13" s="41"/>
      <c r="DL13" s="41"/>
      <c r="DM13" s="41"/>
      <c r="DN13" s="41"/>
      <c r="DO13" s="41"/>
    </row>
    <row r="14" spans="1:119" ht="18.75" customHeight="1" thickBot="1">
      <c r="A14" s="42"/>
      <c r="B14" s="524"/>
      <c r="C14" s="525"/>
      <c r="D14" s="525"/>
      <c r="E14" s="525"/>
      <c r="F14" s="525"/>
      <c r="G14" s="525"/>
      <c r="H14" s="525"/>
      <c r="I14" s="525"/>
      <c r="J14" s="525"/>
      <c r="K14" s="526"/>
      <c r="L14" s="499" t="s">
        <v>81</v>
      </c>
      <c r="M14" s="516"/>
      <c r="N14" s="516"/>
      <c r="O14" s="516"/>
      <c r="P14" s="516"/>
      <c r="Q14" s="517"/>
      <c r="R14" s="509">
        <v>11115</v>
      </c>
      <c r="S14" s="510"/>
      <c r="T14" s="510"/>
      <c r="U14" s="510"/>
      <c r="V14" s="511"/>
      <c r="W14" s="512"/>
      <c r="X14" s="430"/>
      <c r="Y14" s="430"/>
      <c r="Z14" s="430"/>
      <c r="AA14" s="430"/>
      <c r="AB14" s="431"/>
      <c r="AC14" s="502">
        <v>22.8</v>
      </c>
      <c r="AD14" s="503"/>
      <c r="AE14" s="503"/>
      <c r="AF14" s="503"/>
      <c r="AG14" s="504"/>
      <c r="AH14" s="502">
        <v>22.7</v>
      </c>
      <c r="AI14" s="503"/>
      <c r="AJ14" s="503"/>
      <c r="AK14" s="503"/>
      <c r="AL14" s="505"/>
      <c r="AM14" s="483"/>
      <c r="AN14" s="386"/>
      <c r="AO14" s="386"/>
      <c r="AP14" s="386"/>
      <c r="AQ14" s="386"/>
      <c r="AR14" s="386"/>
      <c r="AS14" s="386"/>
      <c r="AT14" s="387"/>
      <c r="AU14" s="463"/>
      <c r="AV14" s="464"/>
      <c r="AW14" s="464"/>
      <c r="AX14" s="464"/>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82</v>
      </c>
      <c r="CE14" s="419"/>
      <c r="CF14" s="419"/>
      <c r="CG14" s="419"/>
      <c r="CH14" s="419"/>
      <c r="CI14" s="419"/>
      <c r="CJ14" s="419"/>
      <c r="CK14" s="419"/>
      <c r="CL14" s="419"/>
      <c r="CM14" s="419"/>
      <c r="CN14" s="419"/>
      <c r="CO14" s="419"/>
      <c r="CP14" s="419"/>
      <c r="CQ14" s="419"/>
      <c r="CR14" s="419"/>
      <c r="CS14" s="420"/>
      <c r="CT14" s="513" t="s">
        <v>68</v>
      </c>
      <c r="CU14" s="514"/>
      <c r="CV14" s="514"/>
      <c r="CW14" s="514"/>
      <c r="CX14" s="514"/>
      <c r="CY14" s="514"/>
      <c r="CZ14" s="514"/>
      <c r="DA14" s="515"/>
      <c r="DB14" s="513">
        <v>10.6</v>
      </c>
      <c r="DC14" s="514"/>
      <c r="DD14" s="514"/>
      <c r="DE14" s="514"/>
      <c r="DF14" s="514"/>
      <c r="DG14" s="514"/>
      <c r="DH14" s="514"/>
      <c r="DI14" s="515"/>
      <c r="DJ14" s="41"/>
      <c r="DK14" s="41"/>
      <c r="DL14" s="41"/>
      <c r="DM14" s="41"/>
      <c r="DN14" s="41"/>
      <c r="DO14" s="41"/>
    </row>
    <row r="15" spans="1:119" ht="18.75" customHeight="1">
      <c r="A15" s="42"/>
      <c r="B15" s="524"/>
      <c r="C15" s="525"/>
      <c r="D15" s="525"/>
      <c r="E15" s="525"/>
      <c r="F15" s="525"/>
      <c r="G15" s="525"/>
      <c r="H15" s="525"/>
      <c r="I15" s="525"/>
      <c r="J15" s="525"/>
      <c r="K15" s="526"/>
      <c r="L15" s="52"/>
      <c r="M15" s="506" t="s">
        <v>76</v>
      </c>
      <c r="N15" s="507"/>
      <c r="O15" s="507"/>
      <c r="P15" s="507"/>
      <c r="Q15" s="508"/>
      <c r="R15" s="509">
        <v>11074</v>
      </c>
      <c r="S15" s="510"/>
      <c r="T15" s="510"/>
      <c r="U15" s="510"/>
      <c r="V15" s="511"/>
      <c r="W15" s="494" t="s">
        <v>83</v>
      </c>
      <c r="X15" s="427"/>
      <c r="Y15" s="427"/>
      <c r="Z15" s="427"/>
      <c r="AA15" s="427"/>
      <c r="AB15" s="428"/>
      <c r="AC15" s="388">
        <v>916</v>
      </c>
      <c r="AD15" s="389"/>
      <c r="AE15" s="389"/>
      <c r="AF15" s="389"/>
      <c r="AG15" s="390"/>
      <c r="AH15" s="388">
        <v>951</v>
      </c>
      <c r="AI15" s="389"/>
      <c r="AJ15" s="389"/>
      <c r="AK15" s="389"/>
      <c r="AL15" s="391"/>
      <c r="AM15" s="483"/>
      <c r="AN15" s="386"/>
      <c r="AO15" s="386"/>
      <c r="AP15" s="386"/>
      <c r="AQ15" s="386"/>
      <c r="AR15" s="386"/>
      <c r="AS15" s="386"/>
      <c r="AT15" s="387"/>
      <c r="AU15" s="463"/>
      <c r="AV15" s="464"/>
      <c r="AW15" s="464"/>
      <c r="AX15" s="464"/>
      <c r="AY15" s="404" t="s">
        <v>84</v>
      </c>
      <c r="AZ15" s="405"/>
      <c r="BA15" s="405"/>
      <c r="BB15" s="405"/>
      <c r="BC15" s="405"/>
      <c r="BD15" s="405"/>
      <c r="BE15" s="405"/>
      <c r="BF15" s="405"/>
      <c r="BG15" s="405"/>
      <c r="BH15" s="405"/>
      <c r="BI15" s="405"/>
      <c r="BJ15" s="405"/>
      <c r="BK15" s="405"/>
      <c r="BL15" s="405"/>
      <c r="BM15" s="406"/>
      <c r="BN15" s="407">
        <v>1123128</v>
      </c>
      <c r="BO15" s="408"/>
      <c r="BP15" s="408"/>
      <c r="BQ15" s="408"/>
      <c r="BR15" s="408"/>
      <c r="BS15" s="408"/>
      <c r="BT15" s="408"/>
      <c r="BU15" s="409"/>
      <c r="BV15" s="407">
        <v>1167701</v>
      </c>
      <c r="BW15" s="408"/>
      <c r="BX15" s="408"/>
      <c r="BY15" s="408"/>
      <c r="BZ15" s="408"/>
      <c r="CA15" s="408"/>
      <c r="CB15" s="408"/>
      <c r="CC15" s="409"/>
      <c r="CD15" s="496" t="s">
        <v>85</v>
      </c>
      <c r="CE15" s="497"/>
      <c r="CF15" s="497"/>
      <c r="CG15" s="497"/>
      <c r="CH15" s="497"/>
      <c r="CI15" s="497"/>
      <c r="CJ15" s="497"/>
      <c r="CK15" s="497"/>
      <c r="CL15" s="497"/>
      <c r="CM15" s="497"/>
      <c r="CN15" s="497"/>
      <c r="CO15" s="497"/>
      <c r="CP15" s="497"/>
      <c r="CQ15" s="497"/>
      <c r="CR15" s="497"/>
      <c r="CS15" s="49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24"/>
      <c r="C16" s="525"/>
      <c r="D16" s="525"/>
      <c r="E16" s="525"/>
      <c r="F16" s="525"/>
      <c r="G16" s="525"/>
      <c r="H16" s="525"/>
      <c r="I16" s="525"/>
      <c r="J16" s="525"/>
      <c r="K16" s="526"/>
      <c r="L16" s="499" t="s">
        <v>86</v>
      </c>
      <c r="M16" s="500"/>
      <c r="N16" s="500"/>
      <c r="O16" s="500"/>
      <c r="P16" s="500"/>
      <c r="Q16" s="501"/>
      <c r="R16" s="491" t="s">
        <v>87</v>
      </c>
      <c r="S16" s="492"/>
      <c r="T16" s="492"/>
      <c r="U16" s="492"/>
      <c r="V16" s="493"/>
      <c r="W16" s="512"/>
      <c r="X16" s="430"/>
      <c r="Y16" s="430"/>
      <c r="Z16" s="430"/>
      <c r="AA16" s="430"/>
      <c r="AB16" s="431"/>
      <c r="AC16" s="502">
        <v>17</v>
      </c>
      <c r="AD16" s="503"/>
      <c r="AE16" s="503"/>
      <c r="AF16" s="503"/>
      <c r="AG16" s="504"/>
      <c r="AH16" s="502">
        <v>16.899999999999999</v>
      </c>
      <c r="AI16" s="503"/>
      <c r="AJ16" s="503"/>
      <c r="AK16" s="503"/>
      <c r="AL16" s="505"/>
      <c r="AM16" s="483"/>
      <c r="AN16" s="386"/>
      <c r="AO16" s="386"/>
      <c r="AP16" s="386"/>
      <c r="AQ16" s="386"/>
      <c r="AR16" s="386"/>
      <c r="AS16" s="386"/>
      <c r="AT16" s="387"/>
      <c r="AU16" s="463"/>
      <c r="AV16" s="464"/>
      <c r="AW16" s="464"/>
      <c r="AX16" s="464"/>
      <c r="AY16" s="392" t="s">
        <v>88</v>
      </c>
      <c r="AZ16" s="393"/>
      <c r="BA16" s="393"/>
      <c r="BB16" s="393"/>
      <c r="BC16" s="393"/>
      <c r="BD16" s="393"/>
      <c r="BE16" s="393"/>
      <c r="BF16" s="393"/>
      <c r="BG16" s="393"/>
      <c r="BH16" s="393"/>
      <c r="BI16" s="393"/>
      <c r="BJ16" s="393"/>
      <c r="BK16" s="393"/>
      <c r="BL16" s="393"/>
      <c r="BM16" s="394"/>
      <c r="BN16" s="412">
        <v>4163577</v>
      </c>
      <c r="BO16" s="413"/>
      <c r="BP16" s="413"/>
      <c r="BQ16" s="413"/>
      <c r="BR16" s="413"/>
      <c r="BS16" s="413"/>
      <c r="BT16" s="413"/>
      <c r="BU16" s="414"/>
      <c r="BV16" s="412">
        <v>4191472</v>
      </c>
      <c r="BW16" s="413"/>
      <c r="BX16" s="413"/>
      <c r="BY16" s="413"/>
      <c r="BZ16" s="413"/>
      <c r="CA16" s="413"/>
      <c r="CB16" s="413"/>
      <c r="CC16" s="414"/>
      <c r="CD16" s="56"/>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c r="DJ16" s="41"/>
      <c r="DK16" s="41"/>
      <c r="DL16" s="41"/>
      <c r="DM16" s="41"/>
      <c r="DN16" s="41"/>
      <c r="DO16" s="41"/>
    </row>
    <row r="17" spans="1:119" ht="18.75" customHeight="1" thickBot="1">
      <c r="A17" s="42"/>
      <c r="B17" s="527"/>
      <c r="C17" s="528"/>
      <c r="D17" s="528"/>
      <c r="E17" s="528"/>
      <c r="F17" s="528"/>
      <c r="G17" s="528"/>
      <c r="H17" s="528"/>
      <c r="I17" s="528"/>
      <c r="J17" s="528"/>
      <c r="K17" s="529"/>
      <c r="L17" s="57"/>
      <c r="M17" s="488" t="s">
        <v>89</v>
      </c>
      <c r="N17" s="489"/>
      <c r="O17" s="489"/>
      <c r="P17" s="489"/>
      <c r="Q17" s="490"/>
      <c r="R17" s="491" t="s">
        <v>90</v>
      </c>
      <c r="S17" s="492"/>
      <c r="T17" s="492"/>
      <c r="U17" s="492"/>
      <c r="V17" s="493"/>
      <c r="W17" s="494" t="s">
        <v>91</v>
      </c>
      <c r="X17" s="427"/>
      <c r="Y17" s="427"/>
      <c r="Z17" s="427"/>
      <c r="AA17" s="427"/>
      <c r="AB17" s="428"/>
      <c r="AC17" s="388">
        <v>3244</v>
      </c>
      <c r="AD17" s="389"/>
      <c r="AE17" s="389"/>
      <c r="AF17" s="389"/>
      <c r="AG17" s="390"/>
      <c r="AH17" s="388">
        <v>3409</v>
      </c>
      <c r="AI17" s="389"/>
      <c r="AJ17" s="389"/>
      <c r="AK17" s="389"/>
      <c r="AL17" s="391"/>
      <c r="AM17" s="483"/>
      <c r="AN17" s="386"/>
      <c r="AO17" s="386"/>
      <c r="AP17" s="386"/>
      <c r="AQ17" s="386"/>
      <c r="AR17" s="386"/>
      <c r="AS17" s="386"/>
      <c r="AT17" s="387"/>
      <c r="AU17" s="463"/>
      <c r="AV17" s="464"/>
      <c r="AW17" s="464"/>
      <c r="AX17" s="464"/>
      <c r="AY17" s="392" t="s">
        <v>92</v>
      </c>
      <c r="AZ17" s="393"/>
      <c r="BA17" s="393"/>
      <c r="BB17" s="393"/>
      <c r="BC17" s="393"/>
      <c r="BD17" s="393"/>
      <c r="BE17" s="393"/>
      <c r="BF17" s="393"/>
      <c r="BG17" s="393"/>
      <c r="BH17" s="393"/>
      <c r="BI17" s="393"/>
      <c r="BJ17" s="393"/>
      <c r="BK17" s="393"/>
      <c r="BL17" s="393"/>
      <c r="BM17" s="394"/>
      <c r="BN17" s="412">
        <v>1404690</v>
      </c>
      <c r="BO17" s="413"/>
      <c r="BP17" s="413"/>
      <c r="BQ17" s="413"/>
      <c r="BR17" s="413"/>
      <c r="BS17" s="413"/>
      <c r="BT17" s="413"/>
      <c r="BU17" s="414"/>
      <c r="BV17" s="412">
        <v>1460635</v>
      </c>
      <c r="BW17" s="413"/>
      <c r="BX17" s="413"/>
      <c r="BY17" s="413"/>
      <c r="BZ17" s="413"/>
      <c r="CA17" s="413"/>
      <c r="CB17" s="413"/>
      <c r="CC17" s="414"/>
      <c r="CD17" s="56"/>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c r="DJ17" s="41"/>
      <c r="DK17" s="41"/>
      <c r="DL17" s="41"/>
      <c r="DM17" s="41"/>
      <c r="DN17" s="41"/>
      <c r="DO17" s="41"/>
    </row>
    <row r="18" spans="1:119" ht="18.75" customHeight="1" thickBot="1">
      <c r="A18" s="42"/>
      <c r="B18" s="465" t="s">
        <v>93</v>
      </c>
      <c r="C18" s="466"/>
      <c r="D18" s="466"/>
      <c r="E18" s="467"/>
      <c r="F18" s="467"/>
      <c r="G18" s="467"/>
      <c r="H18" s="467"/>
      <c r="I18" s="467"/>
      <c r="J18" s="467"/>
      <c r="K18" s="467"/>
      <c r="L18" s="484">
        <v>137.32</v>
      </c>
      <c r="M18" s="484"/>
      <c r="N18" s="484"/>
      <c r="O18" s="484"/>
      <c r="P18" s="484"/>
      <c r="Q18" s="484"/>
      <c r="R18" s="485"/>
      <c r="S18" s="485"/>
      <c r="T18" s="485"/>
      <c r="U18" s="485"/>
      <c r="V18" s="486"/>
      <c r="W18" s="479"/>
      <c r="X18" s="480"/>
      <c r="Y18" s="480"/>
      <c r="Z18" s="480"/>
      <c r="AA18" s="480"/>
      <c r="AB18" s="495"/>
      <c r="AC18" s="376">
        <v>60.2</v>
      </c>
      <c r="AD18" s="377"/>
      <c r="AE18" s="377"/>
      <c r="AF18" s="377"/>
      <c r="AG18" s="487"/>
      <c r="AH18" s="376">
        <v>60.5</v>
      </c>
      <c r="AI18" s="377"/>
      <c r="AJ18" s="377"/>
      <c r="AK18" s="377"/>
      <c r="AL18" s="378"/>
      <c r="AM18" s="483"/>
      <c r="AN18" s="386"/>
      <c r="AO18" s="386"/>
      <c r="AP18" s="386"/>
      <c r="AQ18" s="386"/>
      <c r="AR18" s="386"/>
      <c r="AS18" s="386"/>
      <c r="AT18" s="387"/>
      <c r="AU18" s="463"/>
      <c r="AV18" s="464"/>
      <c r="AW18" s="464"/>
      <c r="AX18" s="464"/>
      <c r="AY18" s="392" t="s">
        <v>94</v>
      </c>
      <c r="AZ18" s="393"/>
      <c r="BA18" s="393"/>
      <c r="BB18" s="393"/>
      <c r="BC18" s="393"/>
      <c r="BD18" s="393"/>
      <c r="BE18" s="393"/>
      <c r="BF18" s="393"/>
      <c r="BG18" s="393"/>
      <c r="BH18" s="393"/>
      <c r="BI18" s="393"/>
      <c r="BJ18" s="393"/>
      <c r="BK18" s="393"/>
      <c r="BL18" s="393"/>
      <c r="BM18" s="394"/>
      <c r="BN18" s="412">
        <v>4614975</v>
      </c>
      <c r="BO18" s="413"/>
      <c r="BP18" s="413"/>
      <c r="BQ18" s="413"/>
      <c r="BR18" s="413"/>
      <c r="BS18" s="413"/>
      <c r="BT18" s="413"/>
      <c r="BU18" s="414"/>
      <c r="BV18" s="412">
        <v>4719600</v>
      </c>
      <c r="BW18" s="413"/>
      <c r="BX18" s="413"/>
      <c r="BY18" s="413"/>
      <c r="BZ18" s="413"/>
      <c r="CA18" s="413"/>
      <c r="CB18" s="413"/>
      <c r="CC18" s="414"/>
      <c r="CD18" s="56"/>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c r="DJ18" s="41"/>
      <c r="DK18" s="41"/>
      <c r="DL18" s="41"/>
      <c r="DM18" s="41"/>
      <c r="DN18" s="41"/>
      <c r="DO18" s="41"/>
    </row>
    <row r="19" spans="1:119" ht="18.75" customHeight="1" thickBot="1">
      <c r="A19" s="42"/>
      <c r="B19" s="465" t="s">
        <v>95</v>
      </c>
      <c r="C19" s="466"/>
      <c r="D19" s="466"/>
      <c r="E19" s="467"/>
      <c r="F19" s="467"/>
      <c r="G19" s="467"/>
      <c r="H19" s="467"/>
      <c r="I19" s="467"/>
      <c r="J19" s="467"/>
      <c r="K19" s="467"/>
      <c r="L19" s="468">
        <v>84</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386"/>
      <c r="AO19" s="386"/>
      <c r="AP19" s="386"/>
      <c r="AQ19" s="386"/>
      <c r="AR19" s="386"/>
      <c r="AS19" s="386"/>
      <c r="AT19" s="387"/>
      <c r="AU19" s="463"/>
      <c r="AV19" s="464"/>
      <c r="AW19" s="464"/>
      <c r="AX19" s="464"/>
      <c r="AY19" s="392" t="s">
        <v>96</v>
      </c>
      <c r="AZ19" s="393"/>
      <c r="BA19" s="393"/>
      <c r="BB19" s="393"/>
      <c r="BC19" s="393"/>
      <c r="BD19" s="393"/>
      <c r="BE19" s="393"/>
      <c r="BF19" s="393"/>
      <c r="BG19" s="393"/>
      <c r="BH19" s="393"/>
      <c r="BI19" s="393"/>
      <c r="BJ19" s="393"/>
      <c r="BK19" s="393"/>
      <c r="BL19" s="393"/>
      <c r="BM19" s="394"/>
      <c r="BN19" s="412">
        <v>8739260</v>
      </c>
      <c r="BO19" s="413"/>
      <c r="BP19" s="413"/>
      <c r="BQ19" s="413"/>
      <c r="BR19" s="413"/>
      <c r="BS19" s="413"/>
      <c r="BT19" s="413"/>
      <c r="BU19" s="414"/>
      <c r="BV19" s="412">
        <v>10080387</v>
      </c>
      <c r="BW19" s="413"/>
      <c r="BX19" s="413"/>
      <c r="BY19" s="413"/>
      <c r="BZ19" s="413"/>
      <c r="CA19" s="413"/>
      <c r="CB19" s="413"/>
      <c r="CC19" s="414"/>
      <c r="CD19" s="56"/>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c r="DJ19" s="41"/>
      <c r="DK19" s="41"/>
      <c r="DL19" s="41"/>
      <c r="DM19" s="41"/>
      <c r="DN19" s="41"/>
      <c r="DO19" s="41"/>
    </row>
    <row r="20" spans="1:119" ht="18.75" customHeight="1" thickBot="1">
      <c r="A20" s="42"/>
      <c r="B20" s="465" t="s">
        <v>97</v>
      </c>
      <c r="C20" s="466"/>
      <c r="D20" s="466"/>
      <c r="E20" s="467"/>
      <c r="F20" s="467"/>
      <c r="G20" s="467"/>
      <c r="H20" s="467"/>
      <c r="I20" s="467"/>
      <c r="J20" s="467"/>
      <c r="K20" s="467"/>
      <c r="L20" s="468">
        <v>4676</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368"/>
      <c r="AO20" s="368"/>
      <c r="AP20" s="368"/>
      <c r="AQ20" s="368"/>
      <c r="AR20" s="368"/>
      <c r="AS20" s="368"/>
      <c r="AT20" s="369"/>
      <c r="AU20" s="474"/>
      <c r="AV20" s="475"/>
      <c r="AW20" s="475"/>
      <c r="AX20" s="476"/>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6"/>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c r="DJ20" s="41"/>
      <c r="DK20" s="41"/>
      <c r="DL20" s="41"/>
      <c r="DM20" s="41"/>
      <c r="DN20" s="41"/>
      <c r="DO20" s="41"/>
    </row>
    <row r="21" spans="1:119" ht="18.75" customHeight="1">
      <c r="A21" s="42"/>
      <c r="B21" s="443" t="s">
        <v>98</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92"/>
      <c r="AZ21" s="393"/>
      <c r="BA21" s="393"/>
      <c r="BB21" s="393"/>
      <c r="BC21" s="393"/>
      <c r="BD21" s="393"/>
      <c r="BE21" s="393"/>
      <c r="BF21" s="393"/>
      <c r="BG21" s="393"/>
      <c r="BH21" s="393"/>
      <c r="BI21" s="393"/>
      <c r="BJ21" s="393"/>
      <c r="BK21" s="393"/>
      <c r="BL21" s="393"/>
      <c r="BM21" s="394"/>
      <c r="BN21" s="412"/>
      <c r="BO21" s="413"/>
      <c r="BP21" s="413"/>
      <c r="BQ21" s="413"/>
      <c r="BR21" s="413"/>
      <c r="BS21" s="413"/>
      <c r="BT21" s="413"/>
      <c r="BU21" s="414"/>
      <c r="BV21" s="412"/>
      <c r="BW21" s="413"/>
      <c r="BX21" s="413"/>
      <c r="BY21" s="413"/>
      <c r="BZ21" s="413"/>
      <c r="CA21" s="413"/>
      <c r="CB21" s="413"/>
      <c r="CC21" s="414"/>
      <c r="CD21" s="56"/>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c r="DJ21" s="41"/>
      <c r="DK21" s="41"/>
      <c r="DL21" s="41"/>
      <c r="DM21" s="41"/>
      <c r="DN21" s="41"/>
      <c r="DO21" s="41"/>
    </row>
    <row r="22" spans="1:119" ht="18.75" customHeight="1" thickBot="1">
      <c r="A22" s="42"/>
      <c r="B22" s="446" t="s">
        <v>99</v>
      </c>
      <c r="C22" s="447"/>
      <c r="D22" s="448"/>
      <c r="E22" s="455" t="s">
        <v>27</v>
      </c>
      <c r="F22" s="427"/>
      <c r="G22" s="427"/>
      <c r="H22" s="427"/>
      <c r="I22" s="427"/>
      <c r="J22" s="427"/>
      <c r="K22" s="428"/>
      <c r="L22" s="455" t="s">
        <v>100</v>
      </c>
      <c r="M22" s="427"/>
      <c r="N22" s="427"/>
      <c r="O22" s="427"/>
      <c r="P22" s="428"/>
      <c r="Q22" s="437" t="s">
        <v>101</v>
      </c>
      <c r="R22" s="438"/>
      <c r="S22" s="438"/>
      <c r="T22" s="438"/>
      <c r="U22" s="438"/>
      <c r="V22" s="456"/>
      <c r="W22" s="458" t="s">
        <v>102</v>
      </c>
      <c r="X22" s="447"/>
      <c r="Y22" s="448"/>
      <c r="Z22" s="455" t="s">
        <v>27</v>
      </c>
      <c r="AA22" s="427"/>
      <c r="AB22" s="427"/>
      <c r="AC22" s="427"/>
      <c r="AD22" s="427"/>
      <c r="AE22" s="427"/>
      <c r="AF22" s="427"/>
      <c r="AG22" s="428"/>
      <c r="AH22" s="426" t="s">
        <v>103</v>
      </c>
      <c r="AI22" s="427"/>
      <c r="AJ22" s="427"/>
      <c r="AK22" s="427"/>
      <c r="AL22" s="428"/>
      <c r="AM22" s="426" t="s">
        <v>104</v>
      </c>
      <c r="AN22" s="432"/>
      <c r="AO22" s="432"/>
      <c r="AP22" s="432"/>
      <c r="AQ22" s="432"/>
      <c r="AR22" s="433"/>
      <c r="AS22" s="437" t="s">
        <v>101</v>
      </c>
      <c r="AT22" s="438"/>
      <c r="AU22" s="438"/>
      <c r="AV22" s="438"/>
      <c r="AW22" s="438"/>
      <c r="AX22" s="439"/>
      <c r="AY22" s="379"/>
      <c r="AZ22" s="380"/>
      <c r="BA22" s="380"/>
      <c r="BB22" s="380"/>
      <c r="BC22" s="380"/>
      <c r="BD22" s="380"/>
      <c r="BE22" s="380"/>
      <c r="BF22" s="380"/>
      <c r="BG22" s="380"/>
      <c r="BH22" s="380"/>
      <c r="BI22" s="380"/>
      <c r="BJ22" s="380"/>
      <c r="BK22" s="380"/>
      <c r="BL22" s="380"/>
      <c r="BM22" s="381"/>
      <c r="BN22" s="415"/>
      <c r="BO22" s="416"/>
      <c r="BP22" s="416"/>
      <c r="BQ22" s="416"/>
      <c r="BR22" s="416"/>
      <c r="BS22" s="416"/>
      <c r="BT22" s="416"/>
      <c r="BU22" s="417"/>
      <c r="BV22" s="415"/>
      <c r="BW22" s="416"/>
      <c r="BX22" s="416"/>
      <c r="BY22" s="416"/>
      <c r="BZ22" s="416"/>
      <c r="CA22" s="416"/>
      <c r="CB22" s="416"/>
      <c r="CC22" s="417"/>
      <c r="CD22" s="56"/>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c r="DJ22" s="41"/>
      <c r="DK22" s="41"/>
      <c r="DL22" s="41"/>
      <c r="DM22" s="41"/>
      <c r="DN22" s="41"/>
      <c r="DO22" s="41"/>
    </row>
    <row r="23" spans="1:119" ht="18.75" customHeight="1">
      <c r="A23" s="42"/>
      <c r="B23" s="449"/>
      <c r="C23" s="450"/>
      <c r="D23" s="451"/>
      <c r="E23" s="429"/>
      <c r="F23" s="430"/>
      <c r="G23" s="430"/>
      <c r="H23" s="430"/>
      <c r="I23" s="430"/>
      <c r="J23" s="430"/>
      <c r="K23" s="431"/>
      <c r="L23" s="429"/>
      <c r="M23" s="430"/>
      <c r="N23" s="430"/>
      <c r="O23" s="430"/>
      <c r="P23" s="431"/>
      <c r="Q23" s="440"/>
      <c r="R23" s="441"/>
      <c r="S23" s="441"/>
      <c r="T23" s="441"/>
      <c r="U23" s="441"/>
      <c r="V23" s="457"/>
      <c r="W23" s="459"/>
      <c r="X23" s="450"/>
      <c r="Y23" s="451"/>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4" t="s">
        <v>105</v>
      </c>
      <c r="AZ23" s="405"/>
      <c r="BA23" s="405"/>
      <c r="BB23" s="405"/>
      <c r="BC23" s="405"/>
      <c r="BD23" s="405"/>
      <c r="BE23" s="405"/>
      <c r="BF23" s="405"/>
      <c r="BG23" s="405"/>
      <c r="BH23" s="405"/>
      <c r="BI23" s="405"/>
      <c r="BJ23" s="405"/>
      <c r="BK23" s="405"/>
      <c r="BL23" s="405"/>
      <c r="BM23" s="406"/>
      <c r="BN23" s="412">
        <v>15566610</v>
      </c>
      <c r="BO23" s="413"/>
      <c r="BP23" s="413"/>
      <c r="BQ23" s="413"/>
      <c r="BR23" s="413"/>
      <c r="BS23" s="413"/>
      <c r="BT23" s="413"/>
      <c r="BU23" s="414"/>
      <c r="BV23" s="412">
        <v>12434176</v>
      </c>
      <c r="BW23" s="413"/>
      <c r="BX23" s="413"/>
      <c r="BY23" s="413"/>
      <c r="BZ23" s="413"/>
      <c r="CA23" s="413"/>
      <c r="CB23" s="413"/>
      <c r="CC23" s="414"/>
      <c r="CD23" s="56"/>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c r="DJ23" s="41"/>
      <c r="DK23" s="41"/>
      <c r="DL23" s="41"/>
      <c r="DM23" s="41"/>
      <c r="DN23" s="41"/>
      <c r="DO23" s="41"/>
    </row>
    <row r="24" spans="1:119" ht="18.75" customHeight="1" thickBot="1">
      <c r="A24" s="42"/>
      <c r="B24" s="449"/>
      <c r="C24" s="450"/>
      <c r="D24" s="451"/>
      <c r="E24" s="385" t="s">
        <v>106</v>
      </c>
      <c r="F24" s="386"/>
      <c r="G24" s="386"/>
      <c r="H24" s="386"/>
      <c r="I24" s="386"/>
      <c r="J24" s="386"/>
      <c r="K24" s="387"/>
      <c r="L24" s="388">
        <v>1</v>
      </c>
      <c r="M24" s="389"/>
      <c r="N24" s="389"/>
      <c r="O24" s="389"/>
      <c r="P24" s="390"/>
      <c r="Q24" s="388">
        <v>7630</v>
      </c>
      <c r="R24" s="389"/>
      <c r="S24" s="389"/>
      <c r="T24" s="389"/>
      <c r="U24" s="389"/>
      <c r="V24" s="390"/>
      <c r="W24" s="459"/>
      <c r="X24" s="450"/>
      <c r="Y24" s="451"/>
      <c r="Z24" s="385" t="s">
        <v>107</v>
      </c>
      <c r="AA24" s="386"/>
      <c r="AB24" s="386"/>
      <c r="AC24" s="386"/>
      <c r="AD24" s="386"/>
      <c r="AE24" s="386"/>
      <c r="AF24" s="386"/>
      <c r="AG24" s="387"/>
      <c r="AH24" s="388">
        <v>157</v>
      </c>
      <c r="AI24" s="389"/>
      <c r="AJ24" s="389"/>
      <c r="AK24" s="389"/>
      <c r="AL24" s="390"/>
      <c r="AM24" s="388">
        <v>483717</v>
      </c>
      <c r="AN24" s="389"/>
      <c r="AO24" s="389"/>
      <c r="AP24" s="389"/>
      <c r="AQ24" s="389"/>
      <c r="AR24" s="390"/>
      <c r="AS24" s="388">
        <v>3081</v>
      </c>
      <c r="AT24" s="389"/>
      <c r="AU24" s="389"/>
      <c r="AV24" s="389"/>
      <c r="AW24" s="389"/>
      <c r="AX24" s="391"/>
      <c r="AY24" s="379" t="s">
        <v>108</v>
      </c>
      <c r="AZ24" s="380"/>
      <c r="BA24" s="380"/>
      <c r="BB24" s="380"/>
      <c r="BC24" s="380"/>
      <c r="BD24" s="380"/>
      <c r="BE24" s="380"/>
      <c r="BF24" s="380"/>
      <c r="BG24" s="380"/>
      <c r="BH24" s="380"/>
      <c r="BI24" s="380"/>
      <c r="BJ24" s="380"/>
      <c r="BK24" s="380"/>
      <c r="BL24" s="380"/>
      <c r="BM24" s="381"/>
      <c r="BN24" s="412">
        <v>11195469</v>
      </c>
      <c r="BO24" s="413"/>
      <c r="BP24" s="413"/>
      <c r="BQ24" s="413"/>
      <c r="BR24" s="413"/>
      <c r="BS24" s="413"/>
      <c r="BT24" s="413"/>
      <c r="BU24" s="414"/>
      <c r="BV24" s="412">
        <v>9669569</v>
      </c>
      <c r="BW24" s="413"/>
      <c r="BX24" s="413"/>
      <c r="BY24" s="413"/>
      <c r="BZ24" s="413"/>
      <c r="CA24" s="413"/>
      <c r="CB24" s="413"/>
      <c r="CC24" s="414"/>
      <c r="CD24" s="56"/>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c r="DJ24" s="41"/>
      <c r="DK24" s="41"/>
      <c r="DL24" s="41"/>
      <c r="DM24" s="41"/>
      <c r="DN24" s="41"/>
      <c r="DO24" s="41"/>
    </row>
    <row r="25" spans="1:119" s="41" customFormat="1" ht="18.75" customHeight="1">
      <c r="A25" s="42"/>
      <c r="B25" s="449"/>
      <c r="C25" s="450"/>
      <c r="D25" s="451"/>
      <c r="E25" s="385" t="s">
        <v>109</v>
      </c>
      <c r="F25" s="386"/>
      <c r="G25" s="386"/>
      <c r="H25" s="386"/>
      <c r="I25" s="386"/>
      <c r="J25" s="386"/>
      <c r="K25" s="387"/>
      <c r="L25" s="388">
        <v>1</v>
      </c>
      <c r="M25" s="389"/>
      <c r="N25" s="389"/>
      <c r="O25" s="389"/>
      <c r="P25" s="390"/>
      <c r="Q25" s="388">
        <v>5800</v>
      </c>
      <c r="R25" s="389"/>
      <c r="S25" s="389"/>
      <c r="T25" s="389"/>
      <c r="U25" s="389"/>
      <c r="V25" s="390"/>
      <c r="W25" s="459"/>
      <c r="X25" s="450"/>
      <c r="Y25" s="451"/>
      <c r="Z25" s="385" t="s">
        <v>110</v>
      </c>
      <c r="AA25" s="386"/>
      <c r="AB25" s="386"/>
      <c r="AC25" s="386"/>
      <c r="AD25" s="386"/>
      <c r="AE25" s="386"/>
      <c r="AF25" s="386"/>
      <c r="AG25" s="387"/>
      <c r="AH25" s="388" t="s">
        <v>111</v>
      </c>
      <c r="AI25" s="389"/>
      <c r="AJ25" s="389"/>
      <c r="AK25" s="389"/>
      <c r="AL25" s="390"/>
      <c r="AM25" s="388" t="s">
        <v>111</v>
      </c>
      <c r="AN25" s="389"/>
      <c r="AO25" s="389"/>
      <c r="AP25" s="389"/>
      <c r="AQ25" s="389"/>
      <c r="AR25" s="390"/>
      <c r="AS25" s="388" t="s">
        <v>111</v>
      </c>
      <c r="AT25" s="389"/>
      <c r="AU25" s="389"/>
      <c r="AV25" s="389"/>
      <c r="AW25" s="389"/>
      <c r="AX25" s="391"/>
      <c r="AY25" s="404" t="s">
        <v>112</v>
      </c>
      <c r="AZ25" s="405"/>
      <c r="BA25" s="405"/>
      <c r="BB25" s="405"/>
      <c r="BC25" s="405"/>
      <c r="BD25" s="405"/>
      <c r="BE25" s="405"/>
      <c r="BF25" s="405"/>
      <c r="BG25" s="405"/>
      <c r="BH25" s="405"/>
      <c r="BI25" s="405"/>
      <c r="BJ25" s="405"/>
      <c r="BK25" s="405"/>
      <c r="BL25" s="405"/>
      <c r="BM25" s="406"/>
      <c r="BN25" s="407">
        <v>139330</v>
      </c>
      <c r="BO25" s="408"/>
      <c r="BP25" s="408"/>
      <c r="BQ25" s="408"/>
      <c r="BR25" s="408"/>
      <c r="BS25" s="408"/>
      <c r="BT25" s="408"/>
      <c r="BU25" s="409"/>
      <c r="BV25" s="407">
        <v>716942</v>
      </c>
      <c r="BW25" s="408"/>
      <c r="BX25" s="408"/>
      <c r="BY25" s="408"/>
      <c r="BZ25" s="408"/>
      <c r="CA25" s="408"/>
      <c r="CB25" s="408"/>
      <c r="CC25" s="409"/>
      <c r="CD25" s="56"/>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9" s="41" customFormat="1" ht="18.75" customHeight="1">
      <c r="A26" s="42"/>
      <c r="B26" s="449"/>
      <c r="C26" s="450"/>
      <c r="D26" s="451"/>
      <c r="E26" s="385" t="s">
        <v>113</v>
      </c>
      <c r="F26" s="386"/>
      <c r="G26" s="386"/>
      <c r="H26" s="386"/>
      <c r="I26" s="386"/>
      <c r="J26" s="386"/>
      <c r="K26" s="387"/>
      <c r="L26" s="388">
        <v>1</v>
      </c>
      <c r="M26" s="389"/>
      <c r="N26" s="389"/>
      <c r="O26" s="389"/>
      <c r="P26" s="390"/>
      <c r="Q26" s="388">
        <v>5300</v>
      </c>
      <c r="R26" s="389"/>
      <c r="S26" s="389"/>
      <c r="T26" s="389"/>
      <c r="U26" s="389"/>
      <c r="V26" s="390"/>
      <c r="W26" s="459"/>
      <c r="X26" s="450"/>
      <c r="Y26" s="451"/>
      <c r="Z26" s="385" t="s">
        <v>114</v>
      </c>
      <c r="AA26" s="424"/>
      <c r="AB26" s="424"/>
      <c r="AC26" s="424"/>
      <c r="AD26" s="424"/>
      <c r="AE26" s="424"/>
      <c r="AF26" s="424"/>
      <c r="AG26" s="425"/>
      <c r="AH26" s="388">
        <v>6</v>
      </c>
      <c r="AI26" s="389"/>
      <c r="AJ26" s="389"/>
      <c r="AK26" s="389"/>
      <c r="AL26" s="390"/>
      <c r="AM26" s="388">
        <v>15678</v>
      </c>
      <c r="AN26" s="389"/>
      <c r="AO26" s="389"/>
      <c r="AP26" s="389"/>
      <c r="AQ26" s="389"/>
      <c r="AR26" s="390"/>
      <c r="AS26" s="388">
        <v>2613</v>
      </c>
      <c r="AT26" s="389"/>
      <c r="AU26" s="389"/>
      <c r="AV26" s="389"/>
      <c r="AW26" s="389"/>
      <c r="AX26" s="391"/>
      <c r="AY26" s="421" t="s">
        <v>115</v>
      </c>
      <c r="AZ26" s="422"/>
      <c r="BA26" s="422"/>
      <c r="BB26" s="422"/>
      <c r="BC26" s="422"/>
      <c r="BD26" s="422"/>
      <c r="BE26" s="422"/>
      <c r="BF26" s="422"/>
      <c r="BG26" s="422"/>
      <c r="BH26" s="422"/>
      <c r="BI26" s="422"/>
      <c r="BJ26" s="422"/>
      <c r="BK26" s="422"/>
      <c r="BL26" s="422"/>
      <c r="BM26" s="423"/>
      <c r="BN26" s="412" t="s">
        <v>111</v>
      </c>
      <c r="BO26" s="413"/>
      <c r="BP26" s="413"/>
      <c r="BQ26" s="413"/>
      <c r="BR26" s="413"/>
      <c r="BS26" s="413"/>
      <c r="BT26" s="413"/>
      <c r="BU26" s="414"/>
      <c r="BV26" s="412" t="s">
        <v>111</v>
      </c>
      <c r="BW26" s="413"/>
      <c r="BX26" s="413"/>
      <c r="BY26" s="413"/>
      <c r="BZ26" s="413"/>
      <c r="CA26" s="413"/>
      <c r="CB26" s="413"/>
      <c r="CC26" s="414"/>
      <c r="CD26" s="56"/>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9" ht="18.75" customHeight="1" thickBot="1">
      <c r="A27" s="42"/>
      <c r="B27" s="449"/>
      <c r="C27" s="450"/>
      <c r="D27" s="451"/>
      <c r="E27" s="385" t="s">
        <v>116</v>
      </c>
      <c r="F27" s="386"/>
      <c r="G27" s="386"/>
      <c r="H27" s="386"/>
      <c r="I27" s="386"/>
      <c r="J27" s="386"/>
      <c r="K27" s="387"/>
      <c r="L27" s="388">
        <v>1</v>
      </c>
      <c r="M27" s="389"/>
      <c r="N27" s="389"/>
      <c r="O27" s="389"/>
      <c r="P27" s="390"/>
      <c r="Q27" s="388">
        <v>3100</v>
      </c>
      <c r="R27" s="389"/>
      <c r="S27" s="389"/>
      <c r="T27" s="389"/>
      <c r="U27" s="389"/>
      <c r="V27" s="390"/>
      <c r="W27" s="459"/>
      <c r="X27" s="450"/>
      <c r="Y27" s="451"/>
      <c r="Z27" s="385" t="s">
        <v>117</v>
      </c>
      <c r="AA27" s="386"/>
      <c r="AB27" s="386"/>
      <c r="AC27" s="386"/>
      <c r="AD27" s="386"/>
      <c r="AE27" s="386"/>
      <c r="AF27" s="386"/>
      <c r="AG27" s="387"/>
      <c r="AH27" s="388" t="s">
        <v>111</v>
      </c>
      <c r="AI27" s="389"/>
      <c r="AJ27" s="389"/>
      <c r="AK27" s="389"/>
      <c r="AL27" s="390"/>
      <c r="AM27" s="388" t="s">
        <v>111</v>
      </c>
      <c r="AN27" s="389"/>
      <c r="AO27" s="389"/>
      <c r="AP27" s="389"/>
      <c r="AQ27" s="389"/>
      <c r="AR27" s="390"/>
      <c r="AS27" s="388" t="s">
        <v>111</v>
      </c>
      <c r="AT27" s="389"/>
      <c r="AU27" s="389"/>
      <c r="AV27" s="389"/>
      <c r="AW27" s="389"/>
      <c r="AX27" s="391"/>
      <c r="AY27" s="418" t="s">
        <v>118</v>
      </c>
      <c r="AZ27" s="419"/>
      <c r="BA27" s="419"/>
      <c r="BB27" s="419"/>
      <c r="BC27" s="419"/>
      <c r="BD27" s="419"/>
      <c r="BE27" s="419"/>
      <c r="BF27" s="419"/>
      <c r="BG27" s="419"/>
      <c r="BH27" s="419"/>
      <c r="BI27" s="419"/>
      <c r="BJ27" s="419"/>
      <c r="BK27" s="419"/>
      <c r="BL27" s="419"/>
      <c r="BM27" s="420"/>
      <c r="BN27" s="415">
        <v>112150</v>
      </c>
      <c r="BO27" s="416"/>
      <c r="BP27" s="416"/>
      <c r="BQ27" s="416"/>
      <c r="BR27" s="416"/>
      <c r="BS27" s="416"/>
      <c r="BT27" s="416"/>
      <c r="BU27" s="417"/>
      <c r="BV27" s="415">
        <v>112124</v>
      </c>
      <c r="BW27" s="416"/>
      <c r="BX27" s="416"/>
      <c r="BY27" s="416"/>
      <c r="BZ27" s="416"/>
      <c r="CA27" s="416"/>
      <c r="CB27" s="416"/>
      <c r="CC27" s="417"/>
      <c r="CD27" s="58"/>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c r="DJ27" s="41"/>
      <c r="DK27" s="41"/>
      <c r="DL27" s="41"/>
      <c r="DM27" s="41"/>
      <c r="DN27" s="41"/>
      <c r="DO27" s="41"/>
    </row>
    <row r="28" spans="1:119" ht="18.75" customHeight="1">
      <c r="A28" s="42"/>
      <c r="B28" s="449"/>
      <c r="C28" s="450"/>
      <c r="D28" s="451"/>
      <c r="E28" s="385" t="s">
        <v>119</v>
      </c>
      <c r="F28" s="386"/>
      <c r="G28" s="386"/>
      <c r="H28" s="386"/>
      <c r="I28" s="386"/>
      <c r="J28" s="386"/>
      <c r="K28" s="387"/>
      <c r="L28" s="388">
        <v>1</v>
      </c>
      <c r="M28" s="389"/>
      <c r="N28" s="389"/>
      <c r="O28" s="389"/>
      <c r="P28" s="390"/>
      <c r="Q28" s="388">
        <v>2560</v>
      </c>
      <c r="R28" s="389"/>
      <c r="S28" s="389"/>
      <c r="T28" s="389"/>
      <c r="U28" s="389"/>
      <c r="V28" s="390"/>
      <c r="W28" s="459"/>
      <c r="X28" s="450"/>
      <c r="Y28" s="451"/>
      <c r="Z28" s="385" t="s">
        <v>120</v>
      </c>
      <c r="AA28" s="386"/>
      <c r="AB28" s="386"/>
      <c r="AC28" s="386"/>
      <c r="AD28" s="386"/>
      <c r="AE28" s="386"/>
      <c r="AF28" s="386"/>
      <c r="AG28" s="387"/>
      <c r="AH28" s="388" t="s">
        <v>111</v>
      </c>
      <c r="AI28" s="389"/>
      <c r="AJ28" s="389"/>
      <c r="AK28" s="389"/>
      <c r="AL28" s="390"/>
      <c r="AM28" s="388" t="s">
        <v>111</v>
      </c>
      <c r="AN28" s="389"/>
      <c r="AO28" s="389"/>
      <c r="AP28" s="389"/>
      <c r="AQ28" s="389"/>
      <c r="AR28" s="390"/>
      <c r="AS28" s="388" t="s">
        <v>111</v>
      </c>
      <c r="AT28" s="389"/>
      <c r="AU28" s="389"/>
      <c r="AV28" s="389"/>
      <c r="AW28" s="389"/>
      <c r="AX28" s="391"/>
      <c r="AY28" s="395" t="s">
        <v>121</v>
      </c>
      <c r="AZ28" s="396"/>
      <c r="BA28" s="396"/>
      <c r="BB28" s="397"/>
      <c r="BC28" s="404" t="s">
        <v>122</v>
      </c>
      <c r="BD28" s="405"/>
      <c r="BE28" s="405"/>
      <c r="BF28" s="405"/>
      <c r="BG28" s="405"/>
      <c r="BH28" s="405"/>
      <c r="BI28" s="405"/>
      <c r="BJ28" s="405"/>
      <c r="BK28" s="405"/>
      <c r="BL28" s="405"/>
      <c r="BM28" s="406"/>
      <c r="BN28" s="407">
        <v>1220951</v>
      </c>
      <c r="BO28" s="408"/>
      <c r="BP28" s="408"/>
      <c r="BQ28" s="408"/>
      <c r="BR28" s="408"/>
      <c r="BS28" s="408"/>
      <c r="BT28" s="408"/>
      <c r="BU28" s="409"/>
      <c r="BV28" s="407">
        <v>818702</v>
      </c>
      <c r="BW28" s="408"/>
      <c r="BX28" s="408"/>
      <c r="BY28" s="408"/>
      <c r="BZ28" s="408"/>
      <c r="CA28" s="408"/>
      <c r="CB28" s="408"/>
      <c r="CC28" s="409"/>
      <c r="CD28" s="56"/>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c r="DJ28" s="41"/>
      <c r="DK28" s="41"/>
      <c r="DL28" s="41"/>
      <c r="DM28" s="41"/>
      <c r="DN28" s="41"/>
      <c r="DO28" s="41"/>
    </row>
    <row r="29" spans="1:119" ht="18.75" customHeight="1">
      <c r="A29" s="42"/>
      <c r="B29" s="449"/>
      <c r="C29" s="450"/>
      <c r="D29" s="451"/>
      <c r="E29" s="385" t="s">
        <v>123</v>
      </c>
      <c r="F29" s="386"/>
      <c r="G29" s="386"/>
      <c r="H29" s="386"/>
      <c r="I29" s="386"/>
      <c r="J29" s="386"/>
      <c r="K29" s="387"/>
      <c r="L29" s="388">
        <v>12</v>
      </c>
      <c r="M29" s="389"/>
      <c r="N29" s="389"/>
      <c r="O29" s="389"/>
      <c r="P29" s="390"/>
      <c r="Q29" s="388">
        <v>2330</v>
      </c>
      <c r="R29" s="389"/>
      <c r="S29" s="389"/>
      <c r="T29" s="389"/>
      <c r="U29" s="389"/>
      <c r="V29" s="390"/>
      <c r="W29" s="460"/>
      <c r="X29" s="461"/>
      <c r="Y29" s="462"/>
      <c r="Z29" s="385" t="s">
        <v>124</v>
      </c>
      <c r="AA29" s="386"/>
      <c r="AB29" s="386"/>
      <c r="AC29" s="386"/>
      <c r="AD29" s="386"/>
      <c r="AE29" s="386"/>
      <c r="AF29" s="386"/>
      <c r="AG29" s="387"/>
      <c r="AH29" s="388">
        <v>157</v>
      </c>
      <c r="AI29" s="389"/>
      <c r="AJ29" s="389"/>
      <c r="AK29" s="389"/>
      <c r="AL29" s="390"/>
      <c r="AM29" s="388">
        <v>483717</v>
      </c>
      <c r="AN29" s="389"/>
      <c r="AO29" s="389"/>
      <c r="AP29" s="389"/>
      <c r="AQ29" s="389"/>
      <c r="AR29" s="390"/>
      <c r="AS29" s="388">
        <v>3081</v>
      </c>
      <c r="AT29" s="389"/>
      <c r="AU29" s="389"/>
      <c r="AV29" s="389"/>
      <c r="AW29" s="389"/>
      <c r="AX29" s="391"/>
      <c r="AY29" s="398"/>
      <c r="AZ29" s="399"/>
      <c r="BA29" s="399"/>
      <c r="BB29" s="400"/>
      <c r="BC29" s="392" t="s">
        <v>125</v>
      </c>
      <c r="BD29" s="393"/>
      <c r="BE29" s="393"/>
      <c r="BF29" s="393"/>
      <c r="BG29" s="393"/>
      <c r="BH29" s="393"/>
      <c r="BI29" s="393"/>
      <c r="BJ29" s="393"/>
      <c r="BK29" s="393"/>
      <c r="BL29" s="393"/>
      <c r="BM29" s="394"/>
      <c r="BN29" s="412">
        <v>172223</v>
      </c>
      <c r="BO29" s="413"/>
      <c r="BP29" s="413"/>
      <c r="BQ29" s="413"/>
      <c r="BR29" s="413"/>
      <c r="BS29" s="413"/>
      <c r="BT29" s="413"/>
      <c r="BU29" s="414"/>
      <c r="BV29" s="412">
        <v>172163</v>
      </c>
      <c r="BW29" s="413"/>
      <c r="BX29" s="413"/>
      <c r="BY29" s="413"/>
      <c r="BZ29" s="413"/>
      <c r="CA29" s="413"/>
      <c r="CB29" s="413"/>
      <c r="CC29" s="414"/>
      <c r="CD29" s="58"/>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c r="DJ29" s="41"/>
      <c r="DK29" s="41"/>
      <c r="DL29" s="41"/>
      <c r="DM29" s="41"/>
      <c r="DN29" s="41"/>
      <c r="DO29" s="41"/>
    </row>
    <row r="30" spans="1:119" ht="18.75" customHeight="1" thickBot="1">
      <c r="A30" s="42"/>
      <c r="B30" s="452"/>
      <c r="C30" s="453"/>
      <c r="D30" s="454"/>
      <c r="E30" s="367"/>
      <c r="F30" s="368"/>
      <c r="G30" s="368"/>
      <c r="H30" s="368"/>
      <c r="I30" s="368"/>
      <c r="J30" s="368"/>
      <c r="K30" s="369"/>
      <c r="L30" s="370"/>
      <c r="M30" s="371"/>
      <c r="N30" s="371"/>
      <c r="O30" s="371"/>
      <c r="P30" s="372"/>
      <c r="Q30" s="370"/>
      <c r="R30" s="371"/>
      <c r="S30" s="371"/>
      <c r="T30" s="371"/>
      <c r="U30" s="371"/>
      <c r="V30" s="372"/>
      <c r="W30" s="373" t="s">
        <v>126</v>
      </c>
      <c r="X30" s="374"/>
      <c r="Y30" s="374"/>
      <c r="Z30" s="374"/>
      <c r="AA30" s="374"/>
      <c r="AB30" s="374"/>
      <c r="AC30" s="374"/>
      <c r="AD30" s="374"/>
      <c r="AE30" s="374"/>
      <c r="AF30" s="374"/>
      <c r="AG30" s="375"/>
      <c r="AH30" s="376">
        <v>95.9</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127</v>
      </c>
      <c r="BD30" s="380"/>
      <c r="BE30" s="380"/>
      <c r="BF30" s="380"/>
      <c r="BG30" s="380"/>
      <c r="BH30" s="380"/>
      <c r="BI30" s="380"/>
      <c r="BJ30" s="380"/>
      <c r="BK30" s="380"/>
      <c r="BL30" s="380"/>
      <c r="BM30" s="381"/>
      <c r="BN30" s="415">
        <v>4066233</v>
      </c>
      <c r="BO30" s="416"/>
      <c r="BP30" s="416"/>
      <c r="BQ30" s="416"/>
      <c r="BR30" s="416"/>
      <c r="BS30" s="416"/>
      <c r="BT30" s="416"/>
      <c r="BU30" s="417"/>
      <c r="BV30" s="415">
        <v>2098179</v>
      </c>
      <c r="BW30" s="416"/>
      <c r="BX30" s="416"/>
      <c r="BY30" s="416"/>
      <c r="BZ30" s="416"/>
      <c r="CA30" s="416"/>
      <c r="CB30" s="416"/>
      <c r="CC30" s="41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128</v>
      </c>
      <c r="D32" s="69"/>
      <c r="E32" s="69"/>
      <c r="F32" s="66"/>
      <c r="G32" s="66"/>
      <c r="H32" s="66"/>
      <c r="I32" s="66"/>
      <c r="J32" s="66"/>
      <c r="K32" s="66"/>
      <c r="L32" s="66"/>
      <c r="M32" s="66"/>
      <c r="N32" s="66"/>
      <c r="O32" s="66"/>
      <c r="P32" s="66"/>
      <c r="Q32" s="66"/>
      <c r="R32" s="66"/>
      <c r="S32" s="66"/>
      <c r="T32" s="66"/>
      <c r="U32" s="66" t="s">
        <v>129</v>
      </c>
      <c r="V32" s="66"/>
      <c r="W32" s="66"/>
      <c r="X32" s="66"/>
      <c r="Y32" s="66"/>
      <c r="Z32" s="66"/>
      <c r="AA32" s="66"/>
      <c r="AB32" s="66"/>
      <c r="AC32" s="66"/>
      <c r="AD32" s="66"/>
      <c r="AE32" s="66"/>
      <c r="AF32" s="66"/>
      <c r="AG32" s="66"/>
      <c r="AH32" s="66"/>
      <c r="AI32" s="66"/>
      <c r="AJ32" s="66"/>
      <c r="AK32" s="66"/>
      <c r="AL32" s="66"/>
      <c r="AM32" s="70" t="s">
        <v>130</v>
      </c>
      <c r="AN32" s="66"/>
      <c r="AO32" s="66"/>
      <c r="AP32" s="66"/>
      <c r="AQ32" s="66"/>
      <c r="AR32" s="66"/>
      <c r="AS32" s="70"/>
      <c r="AT32" s="70"/>
      <c r="AU32" s="70"/>
      <c r="AV32" s="70"/>
      <c r="AW32" s="70"/>
      <c r="AX32" s="70"/>
      <c r="AY32" s="70"/>
      <c r="AZ32" s="70"/>
      <c r="BA32" s="70"/>
      <c r="BB32" s="66"/>
      <c r="BC32" s="70"/>
      <c r="BD32" s="66"/>
      <c r="BE32" s="70" t="s">
        <v>131</v>
      </c>
      <c r="BF32" s="66"/>
      <c r="BG32" s="66"/>
      <c r="BH32" s="66"/>
      <c r="BI32" s="66"/>
      <c r="BJ32" s="70"/>
      <c r="BK32" s="70"/>
      <c r="BL32" s="70"/>
      <c r="BM32" s="70"/>
      <c r="BN32" s="70"/>
      <c r="BO32" s="70"/>
      <c r="BP32" s="70"/>
      <c r="BQ32" s="70"/>
      <c r="BR32" s="66"/>
      <c r="BS32" s="66"/>
      <c r="BT32" s="66"/>
      <c r="BU32" s="66"/>
      <c r="BV32" s="66"/>
      <c r="BW32" s="66" t="s">
        <v>132</v>
      </c>
      <c r="BX32" s="66"/>
      <c r="BY32" s="66"/>
      <c r="BZ32" s="66"/>
      <c r="CA32" s="66"/>
      <c r="CB32" s="70"/>
      <c r="CC32" s="70"/>
      <c r="CD32" s="70"/>
      <c r="CE32" s="70"/>
      <c r="CF32" s="70"/>
      <c r="CG32" s="70"/>
      <c r="CH32" s="70"/>
      <c r="CI32" s="70"/>
      <c r="CJ32" s="70"/>
      <c r="CK32" s="70"/>
      <c r="CL32" s="70"/>
      <c r="CM32" s="70"/>
      <c r="CN32" s="70"/>
      <c r="CO32" s="70" t="s">
        <v>133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66" t="s">
        <v>134</v>
      </c>
      <c r="D33" s="366"/>
      <c r="E33" s="365" t="s">
        <v>135</v>
      </c>
      <c r="F33" s="365"/>
      <c r="G33" s="365"/>
      <c r="H33" s="365"/>
      <c r="I33" s="365"/>
      <c r="J33" s="365"/>
      <c r="K33" s="365"/>
      <c r="L33" s="365"/>
      <c r="M33" s="365"/>
      <c r="N33" s="365"/>
      <c r="O33" s="365"/>
      <c r="P33" s="365"/>
      <c r="Q33" s="365"/>
      <c r="R33" s="365"/>
      <c r="S33" s="365"/>
      <c r="T33" s="71"/>
      <c r="U33" s="366" t="s">
        <v>134</v>
      </c>
      <c r="V33" s="366"/>
      <c r="W33" s="365" t="s">
        <v>135</v>
      </c>
      <c r="X33" s="365"/>
      <c r="Y33" s="365"/>
      <c r="Z33" s="365"/>
      <c r="AA33" s="365"/>
      <c r="AB33" s="365"/>
      <c r="AC33" s="365"/>
      <c r="AD33" s="365"/>
      <c r="AE33" s="365"/>
      <c r="AF33" s="365"/>
      <c r="AG33" s="365"/>
      <c r="AH33" s="365"/>
      <c r="AI33" s="365"/>
      <c r="AJ33" s="365"/>
      <c r="AK33" s="365"/>
      <c r="AL33" s="71"/>
      <c r="AM33" s="366" t="s">
        <v>134</v>
      </c>
      <c r="AN33" s="366"/>
      <c r="AO33" s="365" t="s">
        <v>135</v>
      </c>
      <c r="AP33" s="365"/>
      <c r="AQ33" s="365"/>
      <c r="AR33" s="365"/>
      <c r="AS33" s="365"/>
      <c r="AT33" s="365"/>
      <c r="AU33" s="365"/>
      <c r="AV33" s="365"/>
      <c r="AW33" s="365"/>
      <c r="AX33" s="365"/>
      <c r="AY33" s="365"/>
      <c r="AZ33" s="365"/>
      <c r="BA33" s="365"/>
      <c r="BB33" s="365"/>
      <c r="BC33" s="365"/>
      <c r="BD33" s="72"/>
      <c r="BE33" s="365" t="s">
        <v>136</v>
      </c>
      <c r="BF33" s="365"/>
      <c r="BG33" s="365" t="s">
        <v>137</v>
      </c>
      <c r="BH33" s="365"/>
      <c r="BI33" s="365"/>
      <c r="BJ33" s="365"/>
      <c r="BK33" s="365"/>
      <c r="BL33" s="365"/>
      <c r="BM33" s="365"/>
      <c r="BN33" s="365"/>
      <c r="BO33" s="365"/>
      <c r="BP33" s="365"/>
      <c r="BQ33" s="365"/>
      <c r="BR33" s="365"/>
      <c r="BS33" s="365"/>
      <c r="BT33" s="365"/>
      <c r="BU33" s="365"/>
      <c r="BV33" s="72"/>
      <c r="BW33" s="366" t="s">
        <v>136</v>
      </c>
      <c r="BX33" s="366"/>
      <c r="BY33" s="365" t="s">
        <v>138</v>
      </c>
      <c r="BZ33" s="365"/>
      <c r="CA33" s="365"/>
      <c r="CB33" s="365"/>
      <c r="CC33" s="365"/>
      <c r="CD33" s="365"/>
      <c r="CE33" s="365"/>
      <c r="CF33" s="365"/>
      <c r="CG33" s="365"/>
      <c r="CH33" s="365"/>
      <c r="CI33" s="365"/>
      <c r="CJ33" s="365"/>
      <c r="CK33" s="365"/>
      <c r="CL33" s="365"/>
      <c r="CM33" s="365"/>
      <c r="CN33" s="71"/>
      <c r="CO33" s="366" t="s">
        <v>139</v>
      </c>
      <c r="CP33" s="366"/>
      <c r="CQ33" s="365" t="s">
        <v>140</v>
      </c>
      <c r="CR33" s="365"/>
      <c r="CS33" s="365"/>
      <c r="CT33" s="365"/>
      <c r="CU33" s="365"/>
      <c r="CV33" s="365"/>
      <c r="CW33" s="365"/>
      <c r="CX33" s="365"/>
      <c r="CY33" s="365"/>
      <c r="CZ33" s="365"/>
      <c r="DA33" s="365"/>
      <c r="DB33" s="365"/>
      <c r="DC33" s="365"/>
      <c r="DD33" s="365"/>
      <c r="DE33" s="365"/>
      <c r="DF33" s="71"/>
      <c r="DG33" s="364" t="s">
        <v>141</v>
      </c>
      <c r="DH33" s="364"/>
      <c r="DI33" s="73"/>
      <c r="DJ33" s="41"/>
      <c r="DK33" s="41"/>
      <c r="DL33" s="41"/>
      <c r="DM33" s="41"/>
      <c r="DN33" s="41"/>
      <c r="DO33" s="41"/>
    </row>
    <row r="34" spans="1:119" ht="32.25" customHeight="1">
      <c r="A34" s="42"/>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69"/>
      <c r="U34" s="362">
        <f>IF(W34="","",MAX(C34:D43)+1)</f>
        <v>3</v>
      </c>
      <c r="V34" s="362"/>
      <c r="W34" s="363" t="str">
        <f>IF('各会計、関係団体の財政状況及び健全化判断比率'!B28="","",'各会計、関係団体の財政状況及び健全化判断比率'!B28)</f>
        <v>南阿蘇村国民健康保険特別会計</v>
      </c>
      <c r="X34" s="363"/>
      <c r="Y34" s="363"/>
      <c r="Z34" s="363"/>
      <c r="AA34" s="363"/>
      <c r="AB34" s="363"/>
      <c r="AC34" s="363"/>
      <c r="AD34" s="363"/>
      <c r="AE34" s="363"/>
      <c r="AF34" s="363"/>
      <c r="AG34" s="363"/>
      <c r="AH34" s="363"/>
      <c r="AI34" s="363"/>
      <c r="AJ34" s="363"/>
      <c r="AK34" s="363"/>
      <c r="AL34" s="69"/>
      <c r="AM34" s="362">
        <f>IF(AO34="","",MAX(C34:D43,U34:V43)+1)</f>
        <v>6</v>
      </c>
      <c r="AN34" s="362"/>
      <c r="AO34" s="363" t="str">
        <f>IF('各会計、関係団体の財政状況及び健全化判断比率'!B31="","",'各会計、関係団体の財政状況及び健全化判断比率'!B31)</f>
        <v>南阿蘇村上水道事業会計</v>
      </c>
      <c r="AP34" s="363"/>
      <c r="AQ34" s="363"/>
      <c r="AR34" s="363"/>
      <c r="AS34" s="363"/>
      <c r="AT34" s="363"/>
      <c r="AU34" s="363"/>
      <c r="AV34" s="363"/>
      <c r="AW34" s="363"/>
      <c r="AX34" s="363"/>
      <c r="AY34" s="363"/>
      <c r="AZ34" s="363"/>
      <c r="BA34" s="363"/>
      <c r="BB34" s="363"/>
      <c r="BC34" s="363"/>
      <c r="BD34" s="69"/>
      <c r="BE34" s="362">
        <f>IF(BG34="","",MAX(C34:D43,U34:V43,AM34:AN43)+1)</f>
        <v>7</v>
      </c>
      <c r="BF34" s="362"/>
      <c r="BG34" s="363" t="str">
        <f>IF('各会計、関係団体の財政状況及び健全化判断比率'!B32="","",'各会計、関係団体の財政状況及び健全化判断比率'!B32)</f>
        <v>南阿蘇村簡易水道特別会計</v>
      </c>
      <c r="BH34" s="363"/>
      <c r="BI34" s="363"/>
      <c r="BJ34" s="363"/>
      <c r="BK34" s="363"/>
      <c r="BL34" s="363"/>
      <c r="BM34" s="363"/>
      <c r="BN34" s="363"/>
      <c r="BO34" s="363"/>
      <c r="BP34" s="363"/>
      <c r="BQ34" s="363"/>
      <c r="BR34" s="363"/>
      <c r="BS34" s="363"/>
      <c r="BT34" s="363"/>
      <c r="BU34" s="363"/>
      <c r="BV34" s="69"/>
      <c r="BW34" s="362">
        <f>IF(BY34="","",MAX(C34:D43,U34:V43,AM34:AN43,BE34:BF43)+1)</f>
        <v>10</v>
      </c>
      <c r="BX34" s="362"/>
      <c r="BY34" s="363" t="str">
        <f>IF('各会計、関係団体の財政状況及び健全化判断比率'!B68="","",'各会計、関係団体の財政状況及び健全化判断比率'!B68)</f>
        <v>阿蘇広域行政事務組合（一般会計）</v>
      </c>
      <c r="BZ34" s="363"/>
      <c r="CA34" s="363"/>
      <c r="CB34" s="363"/>
      <c r="CC34" s="363"/>
      <c r="CD34" s="363"/>
      <c r="CE34" s="363"/>
      <c r="CF34" s="363"/>
      <c r="CG34" s="363"/>
      <c r="CH34" s="363"/>
      <c r="CI34" s="363"/>
      <c r="CJ34" s="363"/>
      <c r="CK34" s="363"/>
      <c r="CL34" s="363"/>
      <c r="CM34" s="363"/>
      <c r="CN34" s="69"/>
      <c r="CO34" s="362">
        <f>IF(CQ34="","",MAX(C34:D43,U34:V43,AM34:AN43,BE34:BF43,BW34:BX43)+1)</f>
        <v>17</v>
      </c>
      <c r="CP34" s="362"/>
      <c r="CQ34" s="363" t="str">
        <f>IF('各会計、関係団体の財政状況及び健全化判断比率'!BS7="","",'各会計、関係団体の財政状況及び健全化判断比率'!BS7)</f>
        <v>ちょうよう</v>
      </c>
      <c r="CR34" s="363"/>
      <c r="CS34" s="363"/>
      <c r="CT34" s="363"/>
      <c r="CU34" s="363"/>
      <c r="CV34" s="363"/>
      <c r="CW34" s="363"/>
      <c r="CX34" s="363"/>
      <c r="CY34" s="363"/>
      <c r="CZ34" s="363"/>
      <c r="DA34" s="363"/>
      <c r="DB34" s="363"/>
      <c r="DC34" s="363"/>
      <c r="DD34" s="363"/>
      <c r="DE34" s="363"/>
      <c r="DF34" s="66"/>
      <c r="DG34" s="361" t="str">
        <f>IF('各会計、関係団体の財政状況及び健全化判断比率'!BR7="","",'各会計、関係団体の財政状況及び健全化判断比率'!BR7)</f>
        <v/>
      </c>
      <c r="DH34" s="361"/>
      <c r="DI34" s="73"/>
      <c r="DJ34" s="41"/>
      <c r="DK34" s="41"/>
      <c r="DL34" s="41"/>
      <c r="DM34" s="41"/>
      <c r="DN34" s="41"/>
      <c r="DO34" s="41"/>
    </row>
    <row r="35" spans="1:119" ht="32.25" customHeight="1">
      <c r="A35" s="42"/>
      <c r="B35" s="68"/>
      <c r="C35" s="362">
        <f>IF(E35="","",C34+1)</f>
        <v>2</v>
      </c>
      <c r="D35" s="362"/>
      <c r="E35" s="363" t="str">
        <f>IF('各会計、関係団体の財政状況及び健全化判断比率'!B8="","",'各会計、関係団体の財政状況及び健全化判断比率'!B8)</f>
        <v>南阿蘇村住宅新築資金等貸付金特別会計</v>
      </c>
      <c r="F35" s="363"/>
      <c r="G35" s="363"/>
      <c r="H35" s="363"/>
      <c r="I35" s="363"/>
      <c r="J35" s="363"/>
      <c r="K35" s="363"/>
      <c r="L35" s="363"/>
      <c r="M35" s="363"/>
      <c r="N35" s="363"/>
      <c r="O35" s="363"/>
      <c r="P35" s="363"/>
      <c r="Q35" s="363"/>
      <c r="R35" s="363"/>
      <c r="S35" s="363"/>
      <c r="T35" s="69"/>
      <c r="U35" s="362">
        <f>IF(W35="","",U34+1)</f>
        <v>4</v>
      </c>
      <c r="V35" s="362"/>
      <c r="W35" s="363" t="str">
        <f>IF('各会計、関係団体の財政状況及び健全化判断比率'!B29="","",'各会計、関係団体の財政状況及び健全化判断比率'!B29)</f>
        <v>南阿蘇村介護保険特別会計</v>
      </c>
      <c r="X35" s="363"/>
      <c r="Y35" s="363"/>
      <c r="Z35" s="363"/>
      <c r="AA35" s="363"/>
      <c r="AB35" s="363"/>
      <c r="AC35" s="363"/>
      <c r="AD35" s="363"/>
      <c r="AE35" s="363"/>
      <c r="AF35" s="363"/>
      <c r="AG35" s="363"/>
      <c r="AH35" s="363"/>
      <c r="AI35" s="363"/>
      <c r="AJ35" s="363"/>
      <c r="AK35" s="363"/>
      <c r="AL35" s="69"/>
      <c r="AM35" s="362" t="str">
        <f t="shared" ref="AM35:AM43" si="0">IF(AO35="","",AM34+1)</f>
        <v/>
      </c>
      <c r="AN35" s="362"/>
      <c r="AO35" s="363"/>
      <c r="AP35" s="363"/>
      <c r="AQ35" s="363"/>
      <c r="AR35" s="363"/>
      <c r="AS35" s="363"/>
      <c r="AT35" s="363"/>
      <c r="AU35" s="363"/>
      <c r="AV35" s="363"/>
      <c r="AW35" s="363"/>
      <c r="AX35" s="363"/>
      <c r="AY35" s="363"/>
      <c r="AZ35" s="363"/>
      <c r="BA35" s="363"/>
      <c r="BB35" s="363"/>
      <c r="BC35" s="363"/>
      <c r="BD35" s="69"/>
      <c r="BE35" s="362">
        <f t="shared" ref="BE35:BE43" si="1">IF(BG35="","",BE34+1)</f>
        <v>8</v>
      </c>
      <c r="BF35" s="362"/>
      <c r="BG35" s="363" t="str">
        <f>IF('各会計、関係団体の財政状況及び健全化判断比率'!B33="","",'各会計、関係団体の財政状況及び健全化判断比率'!B33)</f>
        <v>南阿蘇村農業集落排水特別会計</v>
      </c>
      <c r="BH35" s="363"/>
      <c r="BI35" s="363"/>
      <c r="BJ35" s="363"/>
      <c r="BK35" s="363"/>
      <c r="BL35" s="363"/>
      <c r="BM35" s="363"/>
      <c r="BN35" s="363"/>
      <c r="BO35" s="363"/>
      <c r="BP35" s="363"/>
      <c r="BQ35" s="363"/>
      <c r="BR35" s="363"/>
      <c r="BS35" s="363"/>
      <c r="BT35" s="363"/>
      <c r="BU35" s="363"/>
      <c r="BV35" s="69"/>
      <c r="BW35" s="362">
        <f t="shared" ref="BW35:BW43" si="2">IF(BY35="","",BW34+1)</f>
        <v>11</v>
      </c>
      <c r="BX35" s="362"/>
      <c r="BY35" s="363" t="str">
        <f>IF('各会計、関係団体の財政状況及び健全化判断比率'!B69="","",'各会計、関係団体の財政状況及び健全化判断比率'!B69)</f>
        <v>阿蘇広域行政事務組合（養護老人ホーム湯の里荘特別会計）</v>
      </c>
      <c r="BZ35" s="363"/>
      <c r="CA35" s="363"/>
      <c r="CB35" s="363"/>
      <c r="CC35" s="363"/>
      <c r="CD35" s="363"/>
      <c r="CE35" s="363"/>
      <c r="CF35" s="363"/>
      <c r="CG35" s="363"/>
      <c r="CH35" s="363"/>
      <c r="CI35" s="363"/>
      <c r="CJ35" s="363"/>
      <c r="CK35" s="363"/>
      <c r="CL35" s="363"/>
      <c r="CM35" s="363"/>
      <c r="CN35" s="69"/>
      <c r="CO35" s="362">
        <f t="shared" ref="CO35:CO43" si="3">IF(CQ35="","",CO34+1)</f>
        <v>18</v>
      </c>
      <c r="CP35" s="362"/>
      <c r="CQ35" s="363" t="str">
        <f>IF('各会計、関係団体の財政状況及び健全化判断比率'!BS8="","",'各会計、関係団体の財政状況及び健全化判断比率'!BS8)</f>
        <v>くぎの</v>
      </c>
      <c r="CR35" s="363"/>
      <c r="CS35" s="363"/>
      <c r="CT35" s="363"/>
      <c r="CU35" s="363"/>
      <c r="CV35" s="363"/>
      <c r="CW35" s="363"/>
      <c r="CX35" s="363"/>
      <c r="CY35" s="363"/>
      <c r="CZ35" s="363"/>
      <c r="DA35" s="363"/>
      <c r="DB35" s="363"/>
      <c r="DC35" s="363"/>
      <c r="DD35" s="363"/>
      <c r="DE35" s="363"/>
      <c r="DF35" s="66"/>
      <c r="DG35" s="361" t="str">
        <f>IF('各会計、関係団体の財政状況及び健全化判断比率'!BR8="","",'各会計、関係団体の財政状況及び健全化判断比率'!BR8)</f>
        <v/>
      </c>
      <c r="DH35" s="361"/>
      <c r="DI35" s="73"/>
      <c r="DJ35" s="41"/>
      <c r="DK35" s="41"/>
      <c r="DL35" s="41"/>
      <c r="DM35" s="41"/>
      <c r="DN35" s="41"/>
      <c r="DO35" s="41"/>
    </row>
    <row r="36" spans="1:119" ht="32.25" customHeight="1">
      <c r="A36" s="42"/>
      <c r="B36" s="68"/>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69"/>
      <c r="U36" s="362">
        <f t="shared" ref="U36:U43" si="4">IF(W36="","",U35+1)</f>
        <v>5</v>
      </c>
      <c r="V36" s="362"/>
      <c r="W36" s="363" t="str">
        <f>IF('各会計、関係団体の財政状況及び健全化判断比率'!B30="","",'各会計、関係団体の財政状況及び健全化判断比率'!B30)</f>
        <v>南阿蘇村後期高齢者医療特別会計</v>
      </c>
      <c r="X36" s="363"/>
      <c r="Y36" s="363"/>
      <c r="Z36" s="363"/>
      <c r="AA36" s="363"/>
      <c r="AB36" s="363"/>
      <c r="AC36" s="363"/>
      <c r="AD36" s="363"/>
      <c r="AE36" s="363"/>
      <c r="AF36" s="363"/>
      <c r="AG36" s="363"/>
      <c r="AH36" s="363"/>
      <c r="AI36" s="363"/>
      <c r="AJ36" s="363"/>
      <c r="AK36" s="363"/>
      <c r="AL36" s="69"/>
      <c r="AM36" s="362" t="str">
        <f t="shared" si="0"/>
        <v/>
      </c>
      <c r="AN36" s="362"/>
      <c r="AO36" s="363"/>
      <c r="AP36" s="363"/>
      <c r="AQ36" s="363"/>
      <c r="AR36" s="363"/>
      <c r="AS36" s="363"/>
      <c r="AT36" s="363"/>
      <c r="AU36" s="363"/>
      <c r="AV36" s="363"/>
      <c r="AW36" s="363"/>
      <c r="AX36" s="363"/>
      <c r="AY36" s="363"/>
      <c r="AZ36" s="363"/>
      <c r="BA36" s="363"/>
      <c r="BB36" s="363"/>
      <c r="BC36" s="363"/>
      <c r="BD36" s="69"/>
      <c r="BE36" s="362">
        <f t="shared" si="1"/>
        <v>9</v>
      </c>
      <c r="BF36" s="362"/>
      <c r="BG36" s="363" t="str">
        <f>IF('各会計、関係団体の財政状況及び健全化判断比率'!B34="","",'各会計、関係団体の財政状況及び健全化判断比率'!B34)</f>
        <v>南阿蘇村生活排水処理事業特別会計</v>
      </c>
      <c r="BH36" s="363"/>
      <c r="BI36" s="363"/>
      <c r="BJ36" s="363"/>
      <c r="BK36" s="363"/>
      <c r="BL36" s="363"/>
      <c r="BM36" s="363"/>
      <c r="BN36" s="363"/>
      <c r="BO36" s="363"/>
      <c r="BP36" s="363"/>
      <c r="BQ36" s="363"/>
      <c r="BR36" s="363"/>
      <c r="BS36" s="363"/>
      <c r="BT36" s="363"/>
      <c r="BU36" s="363"/>
      <c r="BV36" s="69"/>
      <c r="BW36" s="362">
        <f t="shared" si="2"/>
        <v>12</v>
      </c>
      <c r="BX36" s="362"/>
      <c r="BY36" s="363" t="str">
        <f>IF('各会計、関係団体の財政状況及び健全化判断比率'!B70="","",'各会計、関係団体の財政状況及び健全化判断比率'!B70)</f>
        <v>阿蘇広域行政事務組合（阿蘇ふるさと市町村圏特別会計）</v>
      </c>
      <c r="BZ36" s="363"/>
      <c r="CA36" s="363"/>
      <c r="CB36" s="363"/>
      <c r="CC36" s="363"/>
      <c r="CD36" s="363"/>
      <c r="CE36" s="363"/>
      <c r="CF36" s="363"/>
      <c r="CG36" s="363"/>
      <c r="CH36" s="363"/>
      <c r="CI36" s="363"/>
      <c r="CJ36" s="363"/>
      <c r="CK36" s="363"/>
      <c r="CL36" s="363"/>
      <c r="CM36" s="363"/>
      <c r="CN36" s="69"/>
      <c r="CO36" s="362">
        <f t="shared" si="3"/>
        <v>19</v>
      </c>
      <c r="CP36" s="362"/>
      <c r="CQ36" s="363" t="str">
        <f>IF('各会計、関係団体の財政状況及び健全化判断比率'!BS9="","",'各会計、関係団体の財政状況及び健全化判断比率'!BS9)</f>
        <v>はくすい</v>
      </c>
      <c r="CR36" s="363"/>
      <c r="CS36" s="363"/>
      <c r="CT36" s="363"/>
      <c r="CU36" s="363"/>
      <c r="CV36" s="363"/>
      <c r="CW36" s="363"/>
      <c r="CX36" s="363"/>
      <c r="CY36" s="363"/>
      <c r="CZ36" s="363"/>
      <c r="DA36" s="363"/>
      <c r="DB36" s="363"/>
      <c r="DC36" s="363"/>
      <c r="DD36" s="363"/>
      <c r="DE36" s="363"/>
      <c r="DF36" s="66"/>
      <c r="DG36" s="361" t="str">
        <f>IF('各会計、関係団体の財政状況及び健全化判断比率'!BR9="","",'各会計、関係団体の財政状況及び健全化判断比率'!BR9)</f>
        <v/>
      </c>
      <c r="DH36" s="361"/>
      <c r="DI36" s="73"/>
      <c r="DJ36" s="41"/>
      <c r="DK36" s="41"/>
      <c r="DL36" s="41"/>
      <c r="DM36" s="41"/>
      <c r="DN36" s="41"/>
      <c r="DO36" s="41"/>
    </row>
    <row r="37" spans="1:119" ht="32.25" customHeight="1">
      <c r="A37" s="42"/>
      <c r="B37" s="68"/>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69"/>
      <c r="U37" s="362" t="str">
        <f t="shared" si="4"/>
        <v/>
      </c>
      <c r="V37" s="362"/>
      <c r="W37" s="363"/>
      <c r="X37" s="363"/>
      <c r="Y37" s="363"/>
      <c r="Z37" s="363"/>
      <c r="AA37" s="363"/>
      <c r="AB37" s="363"/>
      <c r="AC37" s="363"/>
      <c r="AD37" s="363"/>
      <c r="AE37" s="363"/>
      <c r="AF37" s="363"/>
      <c r="AG37" s="363"/>
      <c r="AH37" s="363"/>
      <c r="AI37" s="363"/>
      <c r="AJ37" s="363"/>
      <c r="AK37" s="363"/>
      <c r="AL37" s="69"/>
      <c r="AM37" s="362" t="str">
        <f t="shared" si="0"/>
        <v/>
      </c>
      <c r="AN37" s="362"/>
      <c r="AO37" s="363"/>
      <c r="AP37" s="363"/>
      <c r="AQ37" s="363"/>
      <c r="AR37" s="363"/>
      <c r="AS37" s="363"/>
      <c r="AT37" s="363"/>
      <c r="AU37" s="363"/>
      <c r="AV37" s="363"/>
      <c r="AW37" s="363"/>
      <c r="AX37" s="363"/>
      <c r="AY37" s="363"/>
      <c r="AZ37" s="363"/>
      <c r="BA37" s="363"/>
      <c r="BB37" s="363"/>
      <c r="BC37" s="363"/>
      <c r="BD37" s="69"/>
      <c r="BE37" s="362" t="str">
        <f t="shared" si="1"/>
        <v/>
      </c>
      <c r="BF37" s="362"/>
      <c r="BG37" s="363"/>
      <c r="BH37" s="363"/>
      <c r="BI37" s="363"/>
      <c r="BJ37" s="363"/>
      <c r="BK37" s="363"/>
      <c r="BL37" s="363"/>
      <c r="BM37" s="363"/>
      <c r="BN37" s="363"/>
      <c r="BO37" s="363"/>
      <c r="BP37" s="363"/>
      <c r="BQ37" s="363"/>
      <c r="BR37" s="363"/>
      <c r="BS37" s="363"/>
      <c r="BT37" s="363"/>
      <c r="BU37" s="363"/>
      <c r="BV37" s="69"/>
      <c r="BW37" s="362">
        <f t="shared" si="2"/>
        <v>13</v>
      </c>
      <c r="BX37" s="362"/>
      <c r="BY37" s="363" t="str">
        <f>IF('各会計、関係団体の財政状況及び健全化判断比率'!B71="","",'各会計、関係団体の財政状況及び健全化判断比率'!B71)</f>
        <v>阿蘇広域行政事務組合（特別養護老人ホーム阿蘇みやま荘特別会計）</v>
      </c>
      <c r="BZ37" s="363"/>
      <c r="CA37" s="363"/>
      <c r="CB37" s="363"/>
      <c r="CC37" s="363"/>
      <c r="CD37" s="363"/>
      <c r="CE37" s="363"/>
      <c r="CF37" s="363"/>
      <c r="CG37" s="363"/>
      <c r="CH37" s="363"/>
      <c r="CI37" s="363"/>
      <c r="CJ37" s="363"/>
      <c r="CK37" s="363"/>
      <c r="CL37" s="363"/>
      <c r="CM37" s="363"/>
      <c r="CN37" s="69"/>
      <c r="CO37" s="362">
        <f t="shared" si="3"/>
        <v>20</v>
      </c>
      <c r="CP37" s="362"/>
      <c r="CQ37" s="363" t="str">
        <f>IF('各会計、関係団体の財政状況及び健全化判断比率'!BS10="","",'各会計、関係団体の財政状況及び健全化判断比率'!BS10)</f>
        <v>南阿蘇鉄道</v>
      </c>
      <c r="CR37" s="363"/>
      <c r="CS37" s="363"/>
      <c r="CT37" s="363"/>
      <c r="CU37" s="363"/>
      <c r="CV37" s="363"/>
      <c r="CW37" s="363"/>
      <c r="CX37" s="363"/>
      <c r="CY37" s="363"/>
      <c r="CZ37" s="363"/>
      <c r="DA37" s="363"/>
      <c r="DB37" s="363"/>
      <c r="DC37" s="363"/>
      <c r="DD37" s="363"/>
      <c r="DE37" s="363"/>
      <c r="DF37" s="66"/>
      <c r="DG37" s="361" t="str">
        <f>IF('各会計、関係団体の財政状況及び健全化判断比率'!BR10="","",'各会計、関係団体の財政状況及び健全化判断比率'!BR10)</f>
        <v/>
      </c>
      <c r="DH37" s="361"/>
      <c r="DI37" s="73"/>
      <c r="DJ37" s="41"/>
      <c r="DK37" s="41"/>
      <c r="DL37" s="41"/>
      <c r="DM37" s="41"/>
      <c r="DN37" s="41"/>
      <c r="DO37" s="41"/>
    </row>
    <row r="38" spans="1:119" ht="32.25" customHeight="1">
      <c r="A38" s="42"/>
      <c r="B38" s="68"/>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69"/>
      <c r="U38" s="362" t="str">
        <f t="shared" si="4"/>
        <v/>
      </c>
      <c r="V38" s="362"/>
      <c r="W38" s="363"/>
      <c r="X38" s="363"/>
      <c r="Y38" s="363"/>
      <c r="Z38" s="363"/>
      <c r="AA38" s="363"/>
      <c r="AB38" s="363"/>
      <c r="AC38" s="363"/>
      <c r="AD38" s="363"/>
      <c r="AE38" s="363"/>
      <c r="AF38" s="363"/>
      <c r="AG38" s="363"/>
      <c r="AH38" s="363"/>
      <c r="AI38" s="363"/>
      <c r="AJ38" s="363"/>
      <c r="AK38" s="363"/>
      <c r="AL38" s="69"/>
      <c r="AM38" s="362" t="str">
        <f t="shared" si="0"/>
        <v/>
      </c>
      <c r="AN38" s="362"/>
      <c r="AO38" s="363"/>
      <c r="AP38" s="363"/>
      <c r="AQ38" s="363"/>
      <c r="AR38" s="363"/>
      <c r="AS38" s="363"/>
      <c r="AT38" s="363"/>
      <c r="AU38" s="363"/>
      <c r="AV38" s="363"/>
      <c r="AW38" s="363"/>
      <c r="AX38" s="363"/>
      <c r="AY38" s="363"/>
      <c r="AZ38" s="363"/>
      <c r="BA38" s="363"/>
      <c r="BB38" s="363"/>
      <c r="BC38" s="363"/>
      <c r="BD38" s="69"/>
      <c r="BE38" s="362" t="str">
        <f t="shared" si="1"/>
        <v/>
      </c>
      <c r="BF38" s="362"/>
      <c r="BG38" s="363"/>
      <c r="BH38" s="363"/>
      <c r="BI38" s="363"/>
      <c r="BJ38" s="363"/>
      <c r="BK38" s="363"/>
      <c r="BL38" s="363"/>
      <c r="BM38" s="363"/>
      <c r="BN38" s="363"/>
      <c r="BO38" s="363"/>
      <c r="BP38" s="363"/>
      <c r="BQ38" s="363"/>
      <c r="BR38" s="363"/>
      <c r="BS38" s="363"/>
      <c r="BT38" s="363"/>
      <c r="BU38" s="363"/>
      <c r="BV38" s="69"/>
      <c r="BW38" s="362">
        <f t="shared" si="2"/>
        <v>14</v>
      </c>
      <c r="BX38" s="362"/>
      <c r="BY38" s="363" t="str">
        <f>IF('各会計、関係団体の財政状況及び健全化判断比率'!B72="","",'各会計、関係団体の財政状況及び健全化判断比率'!B72)</f>
        <v>熊本県市町村総合事務組合</v>
      </c>
      <c r="BZ38" s="363"/>
      <c r="CA38" s="363"/>
      <c r="CB38" s="363"/>
      <c r="CC38" s="363"/>
      <c r="CD38" s="363"/>
      <c r="CE38" s="363"/>
      <c r="CF38" s="363"/>
      <c r="CG38" s="363"/>
      <c r="CH38" s="363"/>
      <c r="CI38" s="363"/>
      <c r="CJ38" s="363"/>
      <c r="CK38" s="363"/>
      <c r="CL38" s="363"/>
      <c r="CM38" s="363"/>
      <c r="CN38" s="69"/>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F38" s="66"/>
      <c r="DG38" s="361" t="str">
        <f>IF('各会計、関係団体の財政状況及び健全化判断比率'!BR11="","",'各会計、関係団体の財政状況及び健全化判断比率'!BR11)</f>
        <v/>
      </c>
      <c r="DH38" s="361"/>
      <c r="DI38" s="73"/>
      <c r="DJ38" s="41"/>
      <c r="DK38" s="41"/>
      <c r="DL38" s="41"/>
      <c r="DM38" s="41"/>
      <c r="DN38" s="41"/>
      <c r="DO38" s="41"/>
    </row>
    <row r="39" spans="1:119" ht="32.25" customHeight="1">
      <c r="A39" s="42"/>
      <c r="B39" s="68"/>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69"/>
      <c r="U39" s="362" t="str">
        <f t="shared" si="4"/>
        <v/>
      </c>
      <c r="V39" s="362"/>
      <c r="W39" s="363"/>
      <c r="X39" s="363"/>
      <c r="Y39" s="363"/>
      <c r="Z39" s="363"/>
      <c r="AA39" s="363"/>
      <c r="AB39" s="363"/>
      <c r="AC39" s="363"/>
      <c r="AD39" s="363"/>
      <c r="AE39" s="363"/>
      <c r="AF39" s="363"/>
      <c r="AG39" s="363"/>
      <c r="AH39" s="363"/>
      <c r="AI39" s="363"/>
      <c r="AJ39" s="363"/>
      <c r="AK39" s="363"/>
      <c r="AL39" s="69"/>
      <c r="AM39" s="362" t="str">
        <f t="shared" si="0"/>
        <v/>
      </c>
      <c r="AN39" s="362"/>
      <c r="AO39" s="363"/>
      <c r="AP39" s="363"/>
      <c r="AQ39" s="363"/>
      <c r="AR39" s="363"/>
      <c r="AS39" s="363"/>
      <c r="AT39" s="363"/>
      <c r="AU39" s="363"/>
      <c r="AV39" s="363"/>
      <c r="AW39" s="363"/>
      <c r="AX39" s="363"/>
      <c r="AY39" s="363"/>
      <c r="AZ39" s="363"/>
      <c r="BA39" s="363"/>
      <c r="BB39" s="363"/>
      <c r="BC39" s="363"/>
      <c r="BD39" s="69"/>
      <c r="BE39" s="362" t="str">
        <f t="shared" si="1"/>
        <v/>
      </c>
      <c r="BF39" s="362"/>
      <c r="BG39" s="363"/>
      <c r="BH39" s="363"/>
      <c r="BI39" s="363"/>
      <c r="BJ39" s="363"/>
      <c r="BK39" s="363"/>
      <c r="BL39" s="363"/>
      <c r="BM39" s="363"/>
      <c r="BN39" s="363"/>
      <c r="BO39" s="363"/>
      <c r="BP39" s="363"/>
      <c r="BQ39" s="363"/>
      <c r="BR39" s="363"/>
      <c r="BS39" s="363"/>
      <c r="BT39" s="363"/>
      <c r="BU39" s="363"/>
      <c r="BV39" s="69"/>
      <c r="BW39" s="362">
        <f t="shared" si="2"/>
        <v>15</v>
      </c>
      <c r="BX39" s="362"/>
      <c r="BY39" s="363" t="str">
        <f>IF('各会計、関係団体の財政状況及び健全化判断比率'!B73="","",'各会計、関係団体の財政状況及び健全化判断比率'!B73)</f>
        <v>熊本県後期高齢者医療広域連合（一般会計）</v>
      </c>
      <c r="BZ39" s="363"/>
      <c r="CA39" s="363"/>
      <c r="CB39" s="363"/>
      <c r="CC39" s="363"/>
      <c r="CD39" s="363"/>
      <c r="CE39" s="363"/>
      <c r="CF39" s="363"/>
      <c r="CG39" s="363"/>
      <c r="CH39" s="363"/>
      <c r="CI39" s="363"/>
      <c r="CJ39" s="363"/>
      <c r="CK39" s="363"/>
      <c r="CL39" s="363"/>
      <c r="CM39" s="363"/>
      <c r="CN39" s="69"/>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F39" s="66"/>
      <c r="DG39" s="361" t="str">
        <f>IF('各会計、関係団体の財政状況及び健全化判断比率'!BR12="","",'各会計、関係団体の財政状況及び健全化判断比率'!BR12)</f>
        <v/>
      </c>
      <c r="DH39" s="361"/>
      <c r="DI39" s="73"/>
      <c r="DJ39" s="41"/>
      <c r="DK39" s="41"/>
      <c r="DL39" s="41"/>
      <c r="DM39" s="41"/>
      <c r="DN39" s="41"/>
      <c r="DO39" s="41"/>
    </row>
    <row r="40" spans="1:119" ht="32.25" customHeight="1">
      <c r="A40" s="42"/>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69"/>
      <c r="U40" s="362" t="str">
        <f t="shared" si="4"/>
        <v/>
      </c>
      <c r="V40" s="362"/>
      <c r="W40" s="363"/>
      <c r="X40" s="363"/>
      <c r="Y40" s="363"/>
      <c r="Z40" s="363"/>
      <c r="AA40" s="363"/>
      <c r="AB40" s="363"/>
      <c r="AC40" s="363"/>
      <c r="AD40" s="363"/>
      <c r="AE40" s="363"/>
      <c r="AF40" s="363"/>
      <c r="AG40" s="363"/>
      <c r="AH40" s="363"/>
      <c r="AI40" s="363"/>
      <c r="AJ40" s="363"/>
      <c r="AK40" s="363"/>
      <c r="AL40" s="69"/>
      <c r="AM40" s="362" t="str">
        <f t="shared" si="0"/>
        <v/>
      </c>
      <c r="AN40" s="362"/>
      <c r="AO40" s="363"/>
      <c r="AP40" s="363"/>
      <c r="AQ40" s="363"/>
      <c r="AR40" s="363"/>
      <c r="AS40" s="363"/>
      <c r="AT40" s="363"/>
      <c r="AU40" s="363"/>
      <c r="AV40" s="363"/>
      <c r="AW40" s="363"/>
      <c r="AX40" s="363"/>
      <c r="AY40" s="363"/>
      <c r="AZ40" s="363"/>
      <c r="BA40" s="363"/>
      <c r="BB40" s="363"/>
      <c r="BC40" s="363"/>
      <c r="BD40" s="69"/>
      <c r="BE40" s="362" t="str">
        <f t="shared" si="1"/>
        <v/>
      </c>
      <c r="BF40" s="362"/>
      <c r="BG40" s="363"/>
      <c r="BH40" s="363"/>
      <c r="BI40" s="363"/>
      <c r="BJ40" s="363"/>
      <c r="BK40" s="363"/>
      <c r="BL40" s="363"/>
      <c r="BM40" s="363"/>
      <c r="BN40" s="363"/>
      <c r="BO40" s="363"/>
      <c r="BP40" s="363"/>
      <c r="BQ40" s="363"/>
      <c r="BR40" s="363"/>
      <c r="BS40" s="363"/>
      <c r="BT40" s="363"/>
      <c r="BU40" s="363"/>
      <c r="BV40" s="69"/>
      <c r="BW40" s="362">
        <f t="shared" si="2"/>
        <v>16</v>
      </c>
      <c r="BX40" s="362"/>
      <c r="BY40" s="363" t="str">
        <f>IF('各会計、関係団体の財政状況及び健全化判断比率'!B74="","",'各会計、関係団体の財政状況及び健全化判断比率'!B74)</f>
        <v>熊本県後期高齢者医療広域連合（後期高齢者医療特別会計）</v>
      </c>
      <c r="BZ40" s="363"/>
      <c r="CA40" s="363"/>
      <c r="CB40" s="363"/>
      <c r="CC40" s="363"/>
      <c r="CD40" s="363"/>
      <c r="CE40" s="363"/>
      <c r="CF40" s="363"/>
      <c r="CG40" s="363"/>
      <c r="CH40" s="363"/>
      <c r="CI40" s="363"/>
      <c r="CJ40" s="363"/>
      <c r="CK40" s="363"/>
      <c r="CL40" s="363"/>
      <c r="CM40" s="363"/>
      <c r="CN40" s="69"/>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F40" s="66"/>
      <c r="DG40" s="361" t="str">
        <f>IF('各会計、関係団体の財政状況及び健全化判断比率'!BR13="","",'各会計、関係団体の財政状況及び健全化判断比率'!BR13)</f>
        <v/>
      </c>
      <c r="DH40" s="361"/>
      <c r="DI40" s="73"/>
      <c r="DJ40" s="41"/>
      <c r="DK40" s="41"/>
      <c r="DL40" s="41"/>
      <c r="DM40" s="41"/>
      <c r="DN40" s="41"/>
      <c r="DO40" s="41"/>
    </row>
    <row r="41" spans="1:119" ht="32.25" customHeight="1">
      <c r="A41" s="42"/>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69"/>
      <c r="U41" s="362" t="str">
        <f t="shared" si="4"/>
        <v/>
      </c>
      <c r="V41" s="362"/>
      <c r="W41" s="363"/>
      <c r="X41" s="363"/>
      <c r="Y41" s="363"/>
      <c r="Z41" s="363"/>
      <c r="AA41" s="363"/>
      <c r="AB41" s="363"/>
      <c r="AC41" s="363"/>
      <c r="AD41" s="363"/>
      <c r="AE41" s="363"/>
      <c r="AF41" s="363"/>
      <c r="AG41" s="363"/>
      <c r="AH41" s="363"/>
      <c r="AI41" s="363"/>
      <c r="AJ41" s="363"/>
      <c r="AK41" s="363"/>
      <c r="AL41" s="69"/>
      <c r="AM41" s="362" t="str">
        <f t="shared" si="0"/>
        <v/>
      </c>
      <c r="AN41" s="362"/>
      <c r="AO41" s="363"/>
      <c r="AP41" s="363"/>
      <c r="AQ41" s="363"/>
      <c r="AR41" s="363"/>
      <c r="AS41" s="363"/>
      <c r="AT41" s="363"/>
      <c r="AU41" s="363"/>
      <c r="AV41" s="363"/>
      <c r="AW41" s="363"/>
      <c r="AX41" s="363"/>
      <c r="AY41" s="363"/>
      <c r="AZ41" s="363"/>
      <c r="BA41" s="363"/>
      <c r="BB41" s="363"/>
      <c r="BC41" s="363"/>
      <c r="BD41" s="69"/>
      <c r="BE41" s="362" t="str">
        <f t="shared" si="1"/>
        <v/>
      </c>
      <c r="BF41" s="362"/>
      <c r="BG41" s="363"/>
      <c r="BH41" s="363"/>
      <c r="BI41" s="363"/>
      <c r="BJ41" s="363"/>
      <c r="BK41" s="363"/>
      <c r="BL41" s="363"/>
      <c r="BM41" s="363"/>
      <c r="BN41" s="363"/>
      <c r="BO41" s="363"/>
      <c r="BP41" s="363"/>
      <c r="BQ41" s="363"/>
      <c r="BR41" s="363"/>
      <c r="BS41" s="363"/>
      <c r="BT41" s="363"/>
      <c r="BU41" s="363"/>
      <c r="BV41" s="69"/>
      <c r="BW41" s="362" t="str">
        <f t="shared" si="2"/>
        <v/>
      </c>
      <c r="BX41" s="362"/>
      <c r="BY41" s="363" t="str">
        <f>IF('各会計、関係団体の財政状況及び健全化判断比率'!B75="","",'各会計、関係団体の財政状況及び健全化判断比率'!B75)</f>
        <v/>
      </c>
      <c r="BZ41" s="363"/>
      <c r="CA41" s="363"/>
      <c r="CB41" s="363"/>
      <c r="CC41" s="363"/>
      <c r="CD41" s="363"/>
      <c r="CE41" s="363"/>
      <c r="CF41" s="363"/>
      <c r="CG41" s="363"/>
      <c r="CH41" s="363"/>
      <c r="CI41" s="363"/>
      <c r="CJ41" s="363"/>
      <c r="CK41" s="363"/>
      <c r="CL41" s="363"/>
      <c r="CM41" s="363"/>
      <c r="CN41" s="69"/>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F41" s="66"/>
      <c r="DG41" s="361" t="str">
        <f>IF('各会計、関係団体の財政状況及び健全化判断比率'!BR14="","",'各会計、関係団体の財政状況及び健全化判断比率'!BR14)</f>
        <v/>
      </c>
      <c r="DH41" s="361"/>
      <c r="DI41" s="73"/>
      <c r="DJ41" s="41"/>
      <c r="DK41" s="41"/>
      <c r="DL41" s="41"/>
      <c r="DM41" s="41"/>
      <c r="DN41" s="41"/>
      <c r="DO41" s="41"/>
    </row>
    <row r="42" spans="1:119" ht="32.25" customHeight="1">
      <c r="A42" s="4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69"/>
      <c r="U42" s="362" t="str">
        <f t="shared" si="4"/>
        <v/>
      </c>
      <c r="V42" s="362"/>
      <c r="W42" s="363"/>
      <c r="X42" s="363"/>
      <c r="Y42" s="363"/>
      <c r="Z42" s="363"/>
      <c r="AA42" s="363"/>
      <c r="AB42" s="363"/>
      <c r="AC42" s="363"/>
      <c r="AD42" s="363"/>
      <c r="AE42" s="363"/>
      <c r="AF42" s="363"/>
      <c r="AG42" s="363"/>
      <c r="AH42" s="363"/>
      <c r="AI42" s="363"/>
      <c r="AJ42" s="363"/>
      <c r="AK42" s="363"/>
      <c r="AL42" s="69"/>
      <c r="AM42" s="362" t="str">
        <f t="shared" si="0"/>
        <v/>
      </c>
      <c r="AN42" s="362"/>
      <c r="AO42" s="363"/>
      <c r="AP42" s="363"/>
      <c r="AQ42" s="363"/>
      <c r="AR42" s="363"/>
      <c r="AS42" s="363"/>
      <c r="AT42" s="363"/>
      <c r="AU42" s="363"/>
      <c r="AV42" s="363"/>
      <c r="AW42" s="363"/>
      <c r="AX42" s="363"/>
      <c r="AY42" s="363"/>
      <c r="AZ42" s="363"/>
      <c r="BA42" s="363"/>
      <c r="BB42" s="363"/>
      <c r="BC42" s="363"/>
      <c r="BD42" s="69"/>
      <c r="BE42" s="362" t="str">
        <f t="shared" si="1"/>
        <v/>
      </c>
      <c r="BF42" s="362"/>
      <c r="BG42" s="363"/>
      <c r="BH42" s="363"/>
      <c r="BI42" s="363"/>
      <c r="BJ42" s="363"/>
      <c r="BK42" s="363"/>
      <c r="BL42" s="363"/>
      <c r="BM42" s="363"/>
      <c r="BN42" s="363"/>
      <c r="BO42" s="363"/>
      <c r="BP42" s="363"/>
      <c r="BQ42" s="363"/>
      <c r="BR42" s="363"/>
      <c r="BS42" s="363"/>
      <c r="BT42" s="363"/>
      <c r="BU42" s="363"/>
      <c r="BV42" s="69"/>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69"/>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F42" s="66"/>
      <c r="DG42" s="361" t="str">
        <f>IF('各会計、関係団体の財政状況及び健全化判断比率'!BR15="","",'各会計、関係団体の財政状況及び健全化判断比率'!BR15)</f>
        <v/>
      </c>
      <c r="DH42" s="361"/>
      <c r="DI42" s="73"/>
      <c r="DJ42" s="41"/>
      <c r="DK42" s="41"/>
      <c r="DL42" s="41"/>
      <c r="DM42" s="41"/>
      <c r="DN42" s="41"/>
      <c r="DO42" s="41"/>
    </row>
    <row r="43" spans="1:119" ht="32.25" customHeight="1">
      <c r="A43" s="4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69"/>
      <c r="U43" s="362" t="str">
        <f t="shared" si="4"/>
        <v/>
      </c>
      <c r="V43" s="362"/>
      <c r="W43" s="363"/>
      <c r="X43" s="363"/>
      <c r="Y43" s="363"/>
      <c r="Z43" s="363"/>
      <c r="AA43" s="363"/>
      <c r="AB43" s="363"/>
      <c r="AC43" s="363"/>
      <c r="AD43" s="363"/>
      <c r="AE43" s="363"/>
      <c r="AF43" s="363"/>
      <c r="AG43" s="363"/>
      <c r="AH43" s="363"/>
      <c r="AI43" s="363"/>
      <c r="AJ43" s="363"/>
      <c r="AK43" s="363"/>
      <c r="AL43" s="69"/>
      <c r="AM43" s="362" t="str">
        <f t="shared" si="0"/>
        <v/>
      </c>
      <c r="AN43" s="362"/>
      <c r="AO43" s="363"/>
      <c r="AP43" s="363"/>
      <c r="AQ43" s="363"/>
      <c r="AR43" s="363"/>
      <c r="AS43" s="363"/>
      <c r="AT43" s="363"/>
      <c r="AU43" s="363"/>
      <c r="AV43" s="363"/>
      <c r="AW43" s="363"/>
      <c r="AX43" s="363"/>
      <c r="AY43" s="363"/>
      <c r="AZ43" s="363"/>
      <c r="BA43" s="363"/>
      <c r="BB43" s="363"/>
      <c r="BC43" s="363"/>
      <c r="BD43" s="69"/>
      <c r="BE43" s="362" t="str">
        <f t="shared" si="1"/>
        <v/>
      </c>
      <c r="BF43" s="362"/>
      <c r="BG43" s="363"/>
      <c r="BH43" s="363"/>
      <c r="BI43" s="363"/>
      <c r="BJ43" s="363"/>
      <c r="BK43" s="363"/>
      <c r="BL43" s="363"/>
      <c r="BM43" s="363"/>
      <c r="BN43" s="363"/>
      <c r="BO43" s="363"/>
      <c r="BP43" s="363"/>
      <c r="BQ43" s="363"/>
      <c r="BR43" s="363"/>
      <c r="BS43" s="363"/>
      <c r="BT43" s="363"/>
      <c r="BU43" s="363"/>
      <c r="BV43" s="69"/>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69"/>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F43" s="66"/>
      <c r="DG43" s="361" t="str">
        <f>IF('各会計、関係団体の財政状況及び健全化判断比率'!BR16="","",'各会計、関係団体の財政状況及び健全化判断比率'!BR16)</f>
        <v/>
      </c>
      <c r="DH43" s="361"/>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146</v>
      </c>
    </row>
    <row r="50" spans="5:5">
      <c r="E50" s="43" t="s">
        <v>147</v>
      </c>
    </row>
    <row r="51" spans="5:5">
      <c r="E51" s="43" t="s">
        <v>148</v>
      </c>
    </row>
    <row r="52" spans="5:5">
      <c r="E52" s="43" t="s">
        <v>149</v>
      </c>
    </row>
    <row r="53" spans="5:5">
      <c r="E53" s="43" t="s">
        <v>150</v>
      </c>
    </row>
    <row r="54" spans="5:5"/>
    <row r="55" spans="5:5"/>
    <row r="56" spans="5:5"/>
    <row r="57" spans="5:5" hidden="1"/>
    <row r="58" spans="5:5" hidden="1"/>
    <row r="59" spans="5:5" hidden="1"/>
  </sheetData>
  <sheetProtection algorithmName="SHA-512" hashValue="GPRN2BvY2xrdNmjoUBaBGoKtI9J65KhpstwHIXN/Rfq1E3i8+vdzfp8HVxGWgb6N0v8iXjsxh3Qx8PtmKmwbFw==" saltValue="7m/QQKj99FFNDiFxu1Lr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8" zoomScaleNormal="68" zoomScaleSheetLayoutView="100" workbookViewId="0"/>
  </sheetViews>
  <sheetFormatPr defaultColWidth="0" defaultRowHeight="12.95" customHeight="1" zeroHeight="1"/>
  <cols>
    <col min="1" max="1" width="6.625" style="213" customWidth="1"/>
    <col min="2" max="2" width="11" style="213" customWidth="1"/>
    <col min="3" max="3" width="17" style="213" customWidth="1"/>
    <col min="4" max="5" width="16.625" style="213" customWidth="1"/>
    <col min="6" max="15" width="15" style="213" customWidth="1"/>
    <col min="16" max="16" width="24" style="213" customWidth="1"/>
    <col min="17" max="16384" width="0" style="213" hidden="1"/>
  </cols>
  <sheetData>
    <row r="1" spans="1:16" ht="16.5" customHeight="1">
      <c r="A1" s="212"/>
      <c r="B1" s="212"/>
      <c r="C1" s="212"/>
      <c r="D1" s="212"/>
      <c r="E1" s="212"/>
      <c r="F1" s="212"/>
      <c r="G1" s="212"/>
      <c r="H1" s="212"/>
      <c r="I1" s="212"/>
      <c r="J1" s="212"/>
      <c r="K1" s="212"/>
      <c r="L1" s="212"/>
      <c r="M1" s="212"/>
      <c r="N1" s="212"/>
      <c r="O1" s="212"/>
      <c r="P1" s="212"/>
    </row>
    <row r="2" spans="1:16" ht="16.5" customHeight="1">
      <c r="A2" s="212"/>
      <c r="B2" s="212"/>
      <c r="C2" s="212"/>
      <c r="D2" s="212"/>
      <c r="E2" s="212"/>
      <c r="F2" s="212"/>
      <c r="G2" s="212"/>
      <c r="H2" s="212"/>
      <c r="I2" s="212"/>
      <c r="J2" s="212"/>
      <c r="K2" s="212"/>
      <c r="L2" s="212"/>
      <c r="M2" s="212"/>
      <c r="N2" s="212"/>
      <c r="O2" s="212"/>
      <c r="P2" s="212"/>
    </row>
    <row r="3" spans="1:16" ht="16.5" customHeight="1">
      <c r="A3" s="212"/>
      <c r="B3" s="212"/>
      <c r="C3" s="212"/>
      <c r="D3" s="212"/>
      <c r="E3" s="212"/>
      <c r="F3" s="212"/>
      <c r="G3" s="212"/>
      <c r="H3" s="212"/>
      <c r="I3" s="212"/>
      <c r="J3" s="212"/>
      <c r="K3" s="212"/>
      <c r="L3" s="212"/>
      <c r="M3" s="212"/>
      <c r="N3" s="212"/>
      <c r="O3" s="212"/>
      <c r="P3" s="212"/>
    </row>
    <row r="4" spans="1:16" ht="16.5" customHeight="1">
      <c r="A4" s="212"/>
      <c r="B4" s="212"/>
      <c r="C4" s="212"/>
      <c r="D4" s="212"/>
      <c r="E4" s="212"/>
      <c r="F4" s="212"/>
      <c r="G4" s="212"/>
      <c r="H4" s="212"/>
      <c r="I4" s="212"/>
      <c r="J4" s="212"/>
      <c r="K4" s="212"/>
      <c r="L4" s="212"/>
      <c r="M4" s="212"/>
      <c r="N4" s="212"/>
      <c r="O4" s="212"/>
      <c r="P4" s="212"/>
    </row>
    <row r="5" spans="1:16" ht="16.5" customHeight="1">
      <c r="A5" s="212"/>
      <c r="B5" s="212"/>
      <c r="C5" s="212"/>
      <c r="D5" s="212"/>
      <c r="E5" s="212"/>
      <c r="F5" s="212"/>
      <c r="G5" s="212"/>
      <c r="H5" s="212"/>
      <c r="I5" s="212"/>
      <c r="J5" s="212"/>
      <c r="K5" s="212"/>
      <c r="L5" s="212"/>
      <c r="M5" s="212"/>
      <c r="N5" s="212"/>
      <c r="O5" s="212"/>
      <c r="P5" s="212"/>
    </row>
    <row r="6" spans="1:16" ht="16.5" customHeight="1">
      <c r="A6" s="212"/>
      <c r="B6" s="212"/>
      <c r="C6" s="212"/>
      <c r="D6" s="212"/>
      <c r="E6" s="212"/>
      <c r="F6" s="212"/>
      <c r="G6" s="212"/>
      <c r="H6" s="212"/>
      <c r="I6" s="212"/>
      <c r="J6" s="212"/>
      <c r="K6" s="212"/>
      <c r="L6" s="212"/>
      <c r="M6" s="212"/>
      <c r="N6" s="212"/>
      <c r="O6" s="212"/>
      <c r="P6" s="212"/>
    </row>
    <row r="7" spans="1:16" ht="16.5" customHeight="1">
      <c r="A7" s="212"/>
      <c r="B7" s="212"/>
      <c r="C7" s="212"/>
      <c r="D7" s="212"/>
      <c r="E7" s="212"/>
      <c r="F7" s="212"/>
      <c r="G7" s="212"/>
      <c r="H7" s="212"/>
      <c r="I7" s="212"/>
      <c r="J7" s="212"/>
      <c r="K7" s="212"/>
      <c r="L7" s="212"/>
      <c r="M7" s="212"/>
      <c r="N7" s="212"/>
      <c r="O7" s="212"/>
      <c r="P7" s="212"/>
    </row>
    <row r="8" spans="1:16" ht="16.5" customHeight="1">
      <c r="A8" s="212"/>
      <c r="B8" s="212"/>
      <c r="C8" s="212"/>
      <c r="D8" s="212"/>
      <c r="E8" s="212"/>
      <c r="F8" s="212"/>
      <c r="G8" s="212"/>
      <c r="H8" s="212"/>
      <c r="I8" s="212"/>
      <c r="J8" s="212"/>
      <c r="K8" s="212"/>
      <c r="L8" s="212"/>
      <c r="M8" s="212"/>
      <c r="N8" s="212"/>
      <c r="O8" s="212"/>
      <c r="P8" s="212"/>
    </row>
    <row r="9" spans="1:16" ht="16.5" customHeight="1">
      <c r="A9" s="212"/>
      <c r="B9" s="212"/>
      <c r="C9" s="212"/>
      <c r="D9" s="212"/>
      <c r="E9" s="212"/>
      <c r="F9" s="212"/>
      <c r="G9" s="212"/>
      <c r="H9" s="212"/>
      <c r="I9" s="212"/>
      <c r="J9" s="212"/>
      <c r="K9" s="212"/>
      <c r="L9" s="212"/>
      <c r="M9" s="212"/>
      <c r="N9" s="212"/>
      <c r="O9" s="212"/>
      <c r="P9" s="212"/>
    </row>
    <row r="10" spans="1:16" ht="16.5" customHeight="1">
      <c r="A10" s="212"/>
      <c r="B10" s="212"/>
      <c r="C10" s="212"/>
      <c r="D10" s="212"/>
      <c r="E10" s="212"/>
      <c r="F10" s="212"/>
      <c r="G10" s="212"/>
      <c r="H10" s="212"/>
      <c r="I10" s="212"/>
      <c r="J10" s="212"/>
      <c r="K10" s="212"/>
      <c r="L10" s="212"/>
      <c r="M10" s="212"/>
      <c r="N10" s="212"/>
      <c r="O10" s="212"/>
      <c r="P10" s="212"/>
    </row>
    <row r="11" spans="1:16" ht="16.5" customHeight="1">
      <c r="A11" s="212"/>
      <c r="B11" s="212"/>
      <c r="C11" s="212"/>
      <c r="D11" s="212"/>
      <c r="E11" s="212"/>
      <c r="F11" s="212"/>
      <c r="G11" s="212"/>
      <c r="H11" s="212"/>
      <c r="I11" s="212"/>
      <c r="J11" s="212"/>
      <c r="K11" s="212"/>
      <c r="L11" s="212"/>
      <c r="M11" s="212"/>
      <c r="N11" s="212"/>
      <c r="O11" s="212"/>
      <c r="P11" s="212"/>
    </row>
    <row r="12" spans="1:16" ht="16.5" customHeight="1">
      <c r="A12" s="212"/>
      <c r="B12" s="212"/>
      <c r="C12" s="212"/>
      <c r="D12" s="212"/>
      <c r="E12" s="212"/>
      <c r="F12" s="212"/>
      <c r="G12" s="212"/>
      <c r="H12" s="212"/>
      <c r="I12" s="212"/>
      <c r="J12" s="212"/>
      <c r="K12" s="212"/>
      <c r="L12" s="212"/>
      <c r="M12" s="212"/>
      <c r="N12" s="212"/>
      <c r="O12" s="212"/>
      <c r="P12" s="212"/>
    </row>
    <row r="13" spans="1:16" ht="16.5" customHeight="1">
      <c r="A13" s="212"/>
      <c r="B13" s="212"/>
      <c r="C13" s="212"/>
      <c r="D13" s="212"/>
      <c r="E13" s="212"/>
      <c r="F13" s="212"/>
      <c r="G13" s="212"/>
      <c r="H13" s="212"/>
      <c r="I13" s="212"/>
      <c r="J13" s="212"/>
      <c r="K13" s="212"/>
      <c r="L13" s="212"/>
      <c r="M13" s="212"/>
      <c r="N13" s="212"/>
      <c r="O13" s="212"/>
      <c r="P13" s="212"/>
    </row>
    <row r="14" spans="1:16" ht="16.5" customHeight="1">
      <c r="A14" s="212"/>
      <c r="B14" s="212"/>
      <c r="C14" s="212"/>
      <c r="D14" s="212"/>
      <c r="E14" s="212"/>
      <c r="F14" s="212"/>
      <c r="G14" s="212"/>
      <c r="H14" s="212"/>
      <c r="I14" s="212"/>
      <c r="J14" s="212"/>
      <c r="K14" s="212"/>
      <c r="L14" s="212"/>
      <c r="M14" s="212"/>
      <c r="N14" s="212"/>
      <c r="O14" s="212"/>
      <c r="P14" s="212"/>
    </row>
    <row r="15" spans="1:16" ht="16.5" customHeight="1">
      <c r="A15" s="212"/>
      <c r="B15" s="212"/>
      <c r="C15" s="212"/>
      <c r="D15" s="212"/>
      <c r="E15" s="212"/>
      <c r="F15" s="212"/>
      <c r="G15" s="212"/>
      <c r="H15" s="212"/>
      <c r="I15" s="212"/>
      <c r="J15" s="212"/>
      <c r="K15" s="212"/>
      <c r="L15" s="212"/>
      <c r="M15" s="212"/>
      <c r="N15" s="212"/>
      <c r="O15" s="212"/>
      <c r="P15" s="212"/>
    </row>
    <row r="16" spans="1:16" ht="16.5" customHeight="1">
      <c r="A16" s="212"/>
      <c r="B16" s="212"/>
      <c r="C16" s="212"/>
      <c r="D16" s="212"/>
      <c r="E16" s="212"/>
      <c r="F16" s="212"/>
      <c r="G16" s="212"/>
      <c r="H16" s="212"/>
      <c r="I16" s="212"/>
      <c r="J16" s="212"/>
      <c r="K16" s="212"/>
      <c r="L16" s="212"/>
      <c r="M16" s="212"/>
      <c r="N16" s="212"/>
      <c r="O16" s="212"/>
      <c r="P16" s="212"/>
    </row>
    <row r="17" spans="1:16" ht="16.5" customHeight="1">
      <c r="A17" s="212"/>
      <c r="B17" s="212"/>
      <c r="C17" s="212"/>
      <c r="D17" s="212"/>
      <c r="E17" s="212"/>
      <c r="F17" s="212"/>
      <c r="G17" s="212"/>
      <c r="H17" s="212"/>
      <c r="I17" s="212"/>
      <c r="J17" s="212"/>
      <c r="K17" s="212"/>
      <c r="L17" s="212"/>
      <c r="M17" s="212"/>
      <c r="N17" s="212"/>
      <c r="O17" s="212"/>
      <c r="P17" s="212"/>
    </row>
    <row r="18" spans="1:16" ht="16.5" customHeight="1">
      <c r="A18" s="212"/>
      <c r="B18" s="212"/>
      <c r="C18" s="212"/>
      <c r="D18" s="212"/>
      <c r="E18" s="212"/>
      <c r="F18" s="212"/>
      <c r="G18" s="212"/>
      <c r="H18" s="212"/>
      <c r="I18" s="212"/>
      <c r="J18" s="212"/>
      <c r="K18" s="212"/>
      <c r="L18" s="212"/>
      <c r="M18" s="212"/>
      <c r="N18" s="212"/>
      <c r="O18" s="212"/>
      <c r="P18" s="212"/>
    </row>
    <row r="19" spans="1:16" ht="16.5" customHeight="1">
      <c r="A19" s="212"/>
      <c r="B19" s="212"/>
      <c r="C19" s="212"/>
      <c r="D19" s="212"/>
      <c r="E19" s="212"/>
      <c r="F19" s="212"/>
      <c r="G19" s="212"/>
      <c r="H19" s="212"/>
      <c r="I19" s="212"/>
      <c r="J19" s="212"/>
      <c r="K19" s="212"/>
      <c r="L19" s="212"/>
      <c r="M19" s="212"/>
      <c r="N19" s="212"/>
      <c r="O19" s="212"/>
      <c r="P19" s="212"/>
    </row>
    <row r="20" spans="1:16" ht="16.5" customHeight="1">
      <c r="A20" s="212"/>
      <c r="B20" s="212"/>
      <c r="C20" s="212"/>
      <c r="D20" s="212"/>
      <c r="E20" s="212"/>
      <c r="F20" s="212"/>
      <c r="G20" s="212"/>
      <c r="H20" s="212"/>
      <c r="I20" s="212"/>
      <c r="J20" s="212"/>
      <c r="K20" s="212"/>
      <c r="L20" s="212"/>
      <c r="M20" s="212"/>
      <c r="N20" s="212"/>
      <c r="O20" s="212"/>
      <c r="P20" s="212"/>
    </row>
    <row r="21" spans="1:16" ht="16.5" customHeight="1">
      <c r="A21" s="212"/>
      <c r="B21" s="212"/>
      <c r="C21" s="212"/>
      <c r="D21" s="212"/>
      <c r="E21" s="212"/>
      <c r="F21" s="212"/>
      <c r="G21" s="212"/>
      <c r="H21" s="212"/>
      <c r="I21" s="212"/>
      <c r="J21" s="212"/>
      <c r="K21" s="212"/>
      <c r="L21" s="212"/>
      <c r="M21" s="212"/>
      <c r="N21" s="212"/>
      <c r="O21" s="212"/>
      <c r="P21" s="212"/>
    </row>
    <row r="22" spans="1:16" ht="16.5" customHeight="1">
      <c r="A22" s="212"/>
      <c r="B22" s="212"/>
      <c r="C22" s="212"/>
      <c r="D22" s="212"/>
      <c r="E22" s="212"/>
      <c r="F22" s="212"/>
      <c r="G22" s="212"/>
      <c r="H22" s="212"/>
      <c r="I22" s="212"/>
      <c r="J22" s="212"/>
      <c r="K22" s="212"/>
      <c r="L22" s="212"/>
      <c r="M22" s="212"/>
      <c r="N22" s="212"/>
      <c r="O22" s="212"/>
      <c r="P22" s="212"/>
    </row>
    <row r="23" spans="1:16" ht="16.5" customHeight="1">
      <c r="A23" s="212"/>
      <c r="B23" s="212"/>
      <c r="C23" s="212"/>
      <c r="D23" s="212"/>
      <c r="E23" s="212"/>
      <c r="F23" s="212"/>
      <c r="G23" s="212"/>
      <c r="H23" s="212"/>
      <c r="I23" s="212"/>
      <c r="J23" s="212"/>
      <c r="K23" s="212"/>
      <c r="L23" s="212"/>
      <c r="M23" s="212"/>
      <c r="N23" s="212"/>
      <c r="O23" s="212"/>
      <c r="P23" s="212"/>
    </row>
    <row r="24" spans="1:16" ht="16.5" customHeight="1">
      <c r="A24" s="212"/>
      <c r="B24" s="212"/>
      <c r="C24" s="212"/>
      <c r="D24" s="212"/>
      <c r="E24" s="212"/>
      <c r="F24" s="212"/>
      <c r="G24" s="212"/>
      <c r="H24" s="212"/>
      <c r="I24" s="212"/>
      <c r="J24" s="212"/>
      <c r="K24" s="212"/>
      <c r="L24" s="212"/>
      <c r="M24" s="212"/>
      <c r="N24" s="212"/>
      <c r="O24" s="212"/>
      <c r="P24" s="212"/>
    </row>
    <row r="25" spans="1:16" ht="16.5" customHeight="1">
      <c r="A25" s="212"/>
      <c r="B25" s="212"/>
      <c r="C25" s="212"/>
      <c r="D25" s="212"/>
      <c r="E25" s="212"/>
      <c r="F25" s="212"/>
      <c r="G25" s="212"/>
      <c r="H25" s="212"/>
      <c r="I25" s="212"/>
      <c r="J25" s="212"/>
      <c r="K25" s="212"/>
      <c r="L25" s="212"/>
      <c r="M25" s="212"/>
      <c r="N25" s="212"/>
      <c r="O25" s="212"/>
      <c r="P25" s="212"/>
    </row>
    <row r="26" spans="1:16" ht="16.5" customHeight="1">
      <c r="A26" s="212"/>
      <c r="B26" s="212"/>
      <c r="C26" s="212"/>
      <c r="D26" s="212"/>
      <c r="E26" s="212"/>
      <c r="F26" s="212"/>
      <c r="G26" s="212"/>
      <c r="H26" s="212"/>
      <c r="I26" s="212"/>
      <c r="J26" s="212"/>
      <c r="K26" s="212"/>
      <c r="L26" s="212"/>
      <c r="M26" s="212"/>
      <c r="N26" s="212"/>
      <c r="O26" s="212"/>
      <c r="P26" s="212"/>
    </row>
    <row r="27" spans="1:16" ht="16.5" customHeight="1">
      <c r="A27" s="212"/>
      <c r="B27" s="212"/>
      <c r="C27" s="212"/>
      <c r="D27" s="212"/>
      <c r="E27" s="212"/>
      <c r="F27" s="212"/>
      <c r="G27" s="212"/>
      <c r="H27" s="212"/>
      <c r="I27" s="212"/>
      <c r="J27" s="212"/>
      <c r="K27" s="212"/>
      <c r="L27" s="212"/>
      <c r="M27" s="212"/>
      <c r="N27" s="212"/>
      <c r="O27" s="212"/>
      <c r="P27" s="212"/>
    </row>
    <row r="28" spans="1:16" ht="16.5" customHeight="1">
      <c r="A28" s="212"/>
      <c r="B28" s="212"/>
      <c r="C28" s="212"/>
      <c r="D28" s="212"/>
      <c r="E28" s="212"/>
      <c r="F28" s="212"/>
      <c r="G28" s="212"/>
      <c r="H28" s="212"/>
      <c r="I28" s="212"/>
      <c r="J28" s="212"/>
      <c r="K28" s="212"/>
      <c r="L28" s="212"/>
      <c r="M28" s="212"/>
      <c r="N28" s="212"/>
      <c r="O28" s="212"/>
      <c r="P28" s="212"/>
    </row>
    <row r="29" spans="1:16" ht="16.5" customHeight="1">
      <c r="A29" s="212"/>
      <c r="B29" s="212"/>
      <c r="C29" s="212"/>
      <c r="D29" s="212"/>
      <c r="E29" s="212"/>
      <c r="F29" s="212"/>
      <c r="G29" s="212"/>
      <c r="H29" s="212"/>
      <c r="I29" s="212"/>
      <c r="J29" s="212"/>
      <c r="K29" s="212"/>
      <c r="L29" s="212"/>
      <c r="M29" s="212"/>
      <c r="N29" s="212"/>
      <c r="O29" s="212"/>
      <c r="P29" s="212"/>
    </row>
    <row r="30" spans="1:16" ht="16.5" customHeight="1">
      <c r="A30" s="212"/>
      <c r="B30" s="212"/>
      <c r="C30" s="212"/>
      <c r="D30" s="212"/>
      <c r="E30" s="212"/>
      <c r="F30" s="212"/>
      <c r="G30" s="212"/>
      <c r="H30" s="212"/>
      <c r="I30" s="212"/>
      <c r="J30" s="212"/>
      <c r="K30" s="212"/>
      <c r="L30" s="212"/>
      <c r="M30" s="212"/>
      <c r="N30" s="212"/>
      <c r="O30" s="212"/>
      <c r="P30" s="212"/>
    </row>
    <row r="31" spans="1:16" ht="16.5" customHeight="1">
      <c r="A31" s="212"/>
      <c r="B31" s="212"/>
      <c r="C31" s="212"/>
      <c r="D31" s="212"/>
      <c r="E31" s="212"/>
      <c r="F31" s="212"/>
      <c r="G31" s="212"/>
      <c r="H31" s="212"/>
      <c r="I31" s="212"/>
      <c r="J31" s="212"/>
      <c r="K31" s="212"/>
      <c r="L31" s="212"/>
      <c r="M31" s="212"/>
      <c r="N31" s="212"/>
      <c r="O31" s="212"/>
      <c r="P31" s="212"/>
    </row>
    <row r="32" spans="1:16" ht="31.5" customHeight="1" thickBot="1">
      <c r="A32" s="212"/>
      <c r="B32" s="212"/>
      <c r="C32" s="212"/>
      <c r="D32" s="212"/>
      <c r="E32" s="212"/>
      <c r="F32" s="212"/>
      <c r="G32" s="212"/>
      <c r="H32" s="212"/>
      <c r="I32" s="212"/>
      <c r="J32" s="214" t="s">
        <v>357</v>
      </c>
      <c r="K32" s="212"/>
      <c r="L32" s="212"/>
      <c r="M32" s="212"/>
      <c r="N32" s="212"/>
      <c r="O32" s="212"/>
      <c r="P32" s="212"/>
    </row>
    <row r="33" spans="1:16" ht="39" customHeight="1" thickBot="1">
      <c r="A33" s="212"/>
      <c r="B33" s="215" t="s">
        <v>358</v>
      </c>
      <c r="C33" s="216"/>
      <c r="D33" s="216"/>
      <c r="E33" s="217" t="s">
        <v>351</v>
      </c>
      <c r="F33" s="218" t="s">
        <v>4</v>
      </c>
      <c r="G33" s="219" t="s">
        <v>5</v>
      </c>
      <c r="H33" s="219" t="s">
        <v>6</v>
      </c>
      <c r="I33" s="219" t="s">
        <v>7</v>
      </c>
      <c r="J33" s="220" t="s">
        <v>8</v>
      </c>
      <c r="K33" s="212"/>
      <c r="L33" s="212"/>
      <c r="M33" s="212"/>
      <c r="N33" s="212"/>
      <c r="O33" s="212"/>
      <c r="P33" s="212"/>
    </row>
    <row r="34" spans="1:16" ht="39" customHeight="1">
      <c r="A34" s="212"/>
      <c r="B34" s="221"/>
      <c r="C34" s="1185" t="s">
        <v>359</v>
      </c>
      <c r="D34" s="1185"/>
      <c r="E34" s="1186"/>
      <c r="F34" s="222">
        <v>12.26</v>
      </c>
      <c r="G34" s="223">
        <v>15.28</v>
      </c>
      <c r="H34" s="223">
        <v>13.75</v>
      </c>
      <c r="I34" s="223">
        <v>31.33</v>
      </c>
      <c r="J34" s="224">
        <v>22.11</v>
      </c>
      <c r="K34" s="212"/>
      <c r="L34" s="212"/>
      <c r="M34" s="212"/>
      <c r="N34" s="212"/>
      <c r="O34" s="212"/>
      <c r="P34" s="212"/>
    </row>
    <row r="35" spans="1:16" ht="39" customHeight="1">
      <c r="A35" s="212"/>
      <c r="B35" s="225"/>
      <c r="C35" s="1179" t="s">
        <v>360</v>
      </c>
      <c r="D35" s="1180"/>
      <c r="E35" s="1181"/>
      <c r="F35" s="226">
        <v>3.2</v>
      </c>
      <c r="G35" s="227">
        <v>2.7</v>
      </c>
      <c r="H35" s="227">
        <v>2.5299999999999998</v>
      </c>
      <c r="I35" s="227">
        <v>3.08</v>
      </c>
      <c r="J35" s="228">
        <v>7.84</v>
      </c>
      <c r="K35" s="212"/>
      <c r="L35" s="212"/>
      <c r="M35" s="212"/>
      <c r="N35" s="212"/>
      <c r="O35" s="212"/>
      <c r="P35" s="212"/>
    </row>
    <row r="36" spans="1:16" ht="39" customHeight="1">
      <c r="A36" s="212"/>
      <c r="B36" s="225"/>
      <c r="C36" s="1179" t="s">
        <v>361</v>
      </c>
      <c r="D36" s="1180"/>
      <c r="E36" s="1181"/>
      <c r="F36" s="226">
        <v>0.94</v>
      </c>
      <c r="G36" s="227">
        <v>0.83</v>
      </c>
      <c r="H36" s="227">
        <v>1.08</v>
      </c>
      <c r="I36" s="227">
        <v>1.92</v>
      </c>
      <c r="J36" s="228">
        <v>1.9</v>
      </c>
      <c r="K36" s="212"/>
      <c r="L36" s="212"/>
      <c r="M36" s="212"/>
      <c r="N36" s="212"/>
      <c r="O36" s="212"/>
      <c r="P36" s="212"/>
    </row>
    <row r="37" spans="1:16" ht="39" customHeight="1">
      <c r="A37" s="212"/>
      <c r="B37" s="225"/>
      <c r="C37" s="1179" t="s">
        <v>362</v>
      </c>
      <c r="D37" s="1180"/>
      <c r="E37" s="1181"/>
      <c r="F37" s="226">
        <v>0.34</v>
      </c>
      <c r="G37" s="227">
        <v>0.75</v>
      </c>
      <c r="H37" s="227">
        <v>1.17</v>
      </c>
      <c r="I37" s="227">
        <v>1.28</v>
      </c>
      <c r="J37" s="228">
        <v>1.65</v>
      </c>
      <c r="K37" s="212"/>
      <c r="L37" s="212"/>
      <c r="M37" s="212"/>
      <c r="N37" s="212"/>
      <c r="O37" s="212"/>
      <c r="P37" s="212"/>
    </row>
    <row r="38" spans="1:16" ht="39" customHeight="1">
      <c r="A38" s="212"/>
      <c r="B38" s="225"/>
      <c r="C38" s="1179" t="s">
        <v>363</v>
      </c>
      <c r="D38" s="1180"/>
      <c r="E38" s="1181"/>
      <c r="F38" s="226">
        <v>0.55000000000000004</v>
      </c>
      <c r="G38" s="227">
        <v>1.77</v>
      </c>
      <c r="H38" s="227">
        <v>0.55000000000000004</v>
      </c>
      <c r="I38" s="227">
        <v>1.2</v>
      </c>
      <c r="J38" s="228">
        <v>1.2</v>
      </c>
      <c r="K38" s="212"/>
      <c r="L38" s="212"/>
      <c r="M38" s="212"/>
      <c r="N38" s="212"/>
      <c r="O38" s="212"/>
      <c r="P38" s="212"/>
    </row>
    <row r="39" spans="1:16" ht="39" customHeight="1">
      <c r="A39" s="212"/>
      <c r="B39" s="225"/>
      <c r="C39" s="1179" t="s">
        <v>364</v>
      </c>
      <c r="D39" s="1180"/>
      <c r="E39" s="1181"/>
      <c r="F39" s="226">
        <v>0.11</v>
      </c>
      <c r="G39" s="227">
        <v>0.15</v>
      </c>
      <c r="H39" s="227">
        <v>0.17</v>
      </c>
      <c r="I39" s="227">
        <v>0</v>
      </c>
      <c r="J39" s="228">
        <v>0.2</v>
      </c>
      <c r="K39" s="212"/>
      <c r="L39" s="212"/>
      <c r="M39" s="212"/>
      <c r="N39" s="212"/>
      <c r="O39" s="212"/>
      <c r="P39" s="212"/>
    </row>
    <row r="40" spans="1:16" ht="39" customHeight="1">
      <c r="A40" s="212"/>
      <c r="B40" s="225"/>
      <c r="C40" s="1179" t="s">
        <v>365</v>
      </c>
      <c r="D40" s="1180"/>
      <c r="E40" s="1181"/>
      <c r="F40" s="226">
        <v>0.13</v>
      </c>
      <c r="G40" s="227">
        <v>0.45</v>
      </c>
      <c r="H40" s="227">
        <v>0.16</v>
      </c>
      <c r="I40" s="227">
        <v>0.1</v>
      </c>
      <c r="J40" s="228">
        <v>0.08</v>
      </c>
      <c r="K40" s="212"/>
      <c r="L40" s="212"/>
      <c r="M40" s="212"/>
      <c r="N40" s="212"/>
      <c r="O40" s="212"/>
      <c r="P40" s="212"/>
    </row>
    <row r="41" spans="1:16" ht="39" customHeight="1">
      <c r="A41" s="212"/>
      <c r="B41" s="225"/>
      <c r="C41" s="1179" t="s">
        <v>366</v>
      </c>
      <c r="D41" s="1180"/>
      <c r="E41" s="1181"/>
      <c r="F41" s="226">
        <v>0.13</v>
      </c>
      <c r="G41" s="227">
        <v>0.23</v>
      </c>
      <c r="H41" s="227">
        <v>0.02</v>
      </c>
      <c r="I41" s="227">
        <v>0</v>
      </c>
      <c r="J41" s="228">
        <v>0.01</v>
      </c>
      <c r="K41" s="212"/>
      <c r="L41" s="212"/>
      <c r="M41" s="212"/>
      <c r="N41" s="212"/>
      <c r="O41" s="212"/>
      <c r="P41" s="212"/>
    </row>
    <row r="42" spans="1:16" ht="39" customHeight="1">
      <c r="A42" s="212"/>
      <c r="B42" s="229"/>
      <c r="C42" s="1179" t="s">
        <v>367</v>
      </c>
      <c r="D42" s="1180"/>
      <c r="E42" s="1181"/>
      <c r="F42" s="226" t="s">
        <v>310</v>
      </c>
      <c r="G42" s="227" t="s">
        <v>310</v>
      </c>
      <c r="H42" s="227" t="s">
        <v>310</v>
      </c>
      <c r="I42" s="227" t="s">
        <v>310</v>
      </c>
      <c r="J42" s="228" t="s">
        <v>310</v>
      </c>
      <c r="K42" s="212"/>
      <c r="L42" s="212"/>
      <c r="M42" s="212"/>
      <c r="N42" s="212"/>
      <c r="O42" s="212"/>
      <c r="P42" s="212"/>
    </row>
    <row r="43" spans="1:16" ht="39" customHeight="1" thickBot="1">
      <c r="A43" s="212"/>
      <c r="B43" s="230"/>
      <c r="C43" s="1182" t="s">
        <v>368</v>
      </c>
      <c r="D43" s="1183"/>
      <c r="E43" s="1184"/>
      <c r="F43" s="231">
        <v>0</v>
      </c>
      <c r="G43" s="232">
        <v>0</v>
      </c>
      <c r="H43" s="232">
        <v>0</v>
      </c>
      <c r="I43" s="232">
        <v>0</v>
      </c>
      <c r="J43" s="233">
        <v>0</v>
      </c>
      <c r="K43" s="212"/>
      <c r="L43" s="212"/>
      <c r="M43" s="212"/>
      <c r="N43" s="212"/>
      <c r="O43" s="212"/>
      <c r="P43" s="212"/>
    </row>
    <row r="44" spans="1:16" ht="39" customHeight="1">
      <c r="A44" s="212"/>
      <c r="B44" s="234" t="s">
        <v>369</v>
      </c>
      <c r="C44" s="235"/>
      <c r="D44" s="236"/>
      <c r="E44" s="236"/>
      <c r="F44" s="237"/>
      <c r="G44" s="237"/>
      <c r="H44" s="237"/>
      <c r="I44" s="237"/>
      <c r="J44" s="237"/>
      <c r="K44" s="212"/>
      <c r="L44" s="212"/>
      <c r="M44" s="212"/>
      <c r="N44" s="212"/>
      <c r="O44" s="212"/>
      <c r="P44" s="212"/>
    </row>
    <row r="45" spans="1:16" ht="18" customHeight="1">
      <c r="A45" s="212"/>
      <c r="B45" s="212"/>
      <c r="C45" s="212"/>
      <c r="D45" s="212"/>
      <c r="E45" s="212"/>
      <c r="F45" s="212"/>
      <c r="G45" s="212"/>
      <c r="H45" s="212"/>
      <c r="I45" s="212"/>
      <c r="J45" s="212"/>
      <c r="K45" s="212"/>
      <c r="L45" s="212"/>
      <c r="M45" s="212"/>
      <c r="N45" s="212"/>
      <c r="O45" s="212"/>
      <c r="P45" s="212"/>
    </row>
  </sheetData>
  <sheetProtection algorithmName="SHA-512" hashValue="fmbhHd6jTFbMIgjwO9m79yWshgQ381oUz1MFM1x3OMKRIFNoZIrPlX1w4XTtWD4CRMLsWud3FPRGMJDCoqKDQA==" saltValue="hPkz036KaWLAk4m02tj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39" customWidth="1"/>
    <col min="2" max="3" width="10.875" style="239" customWidth="1"/>
    <col min="4" max="4" width="10" style="239" customWidth="1"/>
    <col min="5" max="10" width="11" style="239" customWidth="1"/>
    <col min="11" max="15" width="13.125" style="239" customWidth="1"/>
    <col min="16" max="21" width="11.5" style="239" customWidth="1"/>
    <col min="22" max="16384" width="0" style="239" hidden="1"/>
  </cols>
  <sheetData>
    <row r="1" spans="1:21" ht="13.5" customHeight="1">
      <c r="A1" s="238"/>
      <c r="B1" s="238"/>
      <c r="C1" s="238"/>
      <c r="D1" s="238"/>
      <c r="E1" s="238"/>
      <c r="F1" s="238"/>
      <c r="G1" s="238"/>
      <c r="H1" s="238"/>
      <c r="I1" s="238"/>
      <c r="J1" s="238"/>
      <c r="K1" s="238"/>
      <c r="L1" s="238"/>
      <c r="M1" s="238"/>
      <c r="N1" s="238"/>
      <c r="O1" s="238"/>
      <c r="P1" s="238"/>
      <c r="Q1" s="238"/>
      <c r="R1" s="238"/>
      <c r="S1" s="238"/>
      <c r="T1" s="238"/>
      <c r="U1" s="238"/>
    </row>
    <row r="2" spans="1:21" ht="13.5" customHeight="1">
      <c r="A2" s="238"/>
      <c r="B2" s="238"/>
      <c r="C2" s="238"/>
      <c r="D2" s="238"/>
      <c r="E2" s="238"/>
      <c r="F2" s="238"/>
      <c r="G2" s="238"/>
      <c r="H2" s="238"/>
      <c r="I2" s="238"/>
      <c r="J2" s="238"/>
      <c r="K2" s="238"/>
      <c r="L2" s="238"/>
      <c r="M2" s="238"/>
      <c r="N2" s="238"/>
      <c r="O2" s="238"/>
      <c r="P2" s="238"/>
      <c r="Q2" s="238"/>
      <c r="R2" s="238"/>
      <c r="S2" s="238"/>
      <c r="T2" s="238"/>
      <c r="U2" s="238"/>
    </row>
    <row r="3" spans="1:21" ht="13.5" customHeight="1">
      <c r="A3" s="238"/>
      <c r="B3" s="238"/>
      <c r="C3" s="238"/>
      <c r="D3" s="238"/>
      <c r="E3" s="238"/>
      <c r="F3" s="238"/>
      <c r="G3" s="238"/>
      <c r="H3" s="238"/>
      <c r="I3" s="238"/>
      <c r="J3" s="238"/>
      <c r="K3" s="238"/>
      <c r="L3" s="238"/>
      <c r="M3" s="238"/>
      <c r="N3" s="238"/>
      <c r="O3" s="238"/>
      <c r="P3" s="238"/>
      <c r="Q3" s="238"/>
      <c r="R3" s="238"/>
      <c r="S3" s="238"/>
      <c r="T3" s="238"/>
      <c r="U3" s="238"/>
    </row>
    <row r="4" spans="1:21" ht="13.5" customHeight="1">
      <c r="A4" s="238"/>
      <c r="B4" s="238"/>
      <c r="C4" s="238"/>
      <c r="D4" s="238"/>
      <c r="E4" s="238"/>
      <c r="F4" s="238"/>
      <c r="G4" s="238"/>
      <c r="H4" s="238"/>
      <c r="I4" s="238"/>
      <c r="J4" s="238"/>
      <c r="K4" s="238"/>
      <c r="L4" s="238"/>
      <c r="M4" s="238"/>
      <c r="N4" s="238"/>
      <c r="O4" s="238"/>
      <c r="P4" s="238"/>
      <c r="Q4" s="238"/>
      <c r="R4" s="238"/>
      <c r="S4" s="238"/>
      <c r="T4" s="238"/>
      <c r="U4" s="238"/>
    </row>
    <row r="5" spans="1:21" ht="13.5" customHeight="1">
      <c r="A5" s="238"/>
      <c r="B5" s="238"/>
      <c r="C5" s="238"/>
      <c r="D5" s="238"/>
      <c r="E5" s="238"/>
      <c r="F5" s="238"/>
      <c r="G5" s="238"/>
      <c r="H5" s="238"/>
      <c r="I5" s="238"/>
      <c r="J5" s="238"/>
      <c r="K5" s="238"/>
      <c r="L5" s="238"/>
      <c r="M5" s="238"/>
      <c r="N5" s="238"/>
      <c r="O5" s="238"/>
      <c r="P5" s="238"/>
      <c r="Q5" s="238"/>
      <c r="R5" s="238"/>
      <c r="S5" s="238"/>
      <c r="T5" s="238"/>
      <c r="U5" s="238"/>
    </row>
    <row r="6" spans="1:21" ht="13.5" customHeight="1">
      <c r="A6" s="238"/>
      <c r="B6" s="238"/>
      <c r="C6" s="238"/>
      <c r="D6" s="238"/>
      <c r="E6" s="238"/>
      <c r="F6" s="238"/>
      <c r="G6" s="238"/>
      <c r="H6" s="238"/>
      <c r="I6" s="238"/>
      <c r="J6" s="238"/>
      <c r="K6" s="238"/>
      <c r="L6" s="238"/>
      <c r="M6" s="238"/>
      <c r="N6" s="238"/>
      <c r="O6" s="238"/>
      <c r="P6" s="238"/>
      <c r="Q6" s="238"/>
      <c r="R6" s="238"/>
      <c r="S6" s="238"/>
      <c r="T6" s="238"/>
      <c r="U6" s="238"/>
    </row>
    <row r="7" spans="1:21" ht="13.5" customHeight="1">
      <c r="A7" s="238"/>
      <c r="B7" s="238"/>
      <c r="C7" s="238"/>
      <c r="D7" s="238"/>
      <c r="E7" s="238"/>
      <c r="F7" s="238"/>
      <c r="G7" s="238"/>
      <c r="H7" s="238"/>
      <c r="I7" s="238"/>
      <c r="J7" s="238"/>
      <c r="K7" s="238"/>
      <c r="L7" s="238"/>
      <c r="M7" s="238"/>
      <c r="N7" s="238"/>
      <c r="O7" s="238"/>
      <c r="P7" s="238"/>
      <c r="Q7" s="238"/>
      <c r="R7" s="238"/>
      <c r="S7" s="238"/>
      <c r="T7" s="238"/>
      <c r="U7" s="238"/>
    </row>
    <row r="8" spans="1:21" ht="13.5" customHeight="1">
      <c r="A8" s="238"/>
      <c r="B8" s="238"/>
      <c r="C8" s="238"/>
      <c r="D8" s="238"/>
      <c r="E8" s="238"/>
      <c r="F8" s="238"/>
      <c r="G8" s="238"/>
      <c r="H8" s="238"/>
      <c r="I8" s="238"/>
      <c r="J8" s="238"/>
      <c r="K8" s="238"/>
      <c r="L8" s="238"/>
      <c r="M8" s="238"/>
      <c r="N8" s="238"/>
      <c r="O8" s="238"/>
      <c r="P8" s="238"/>
      <c r="Q8" s="238"/>
      <c r="R8" s="238"/>
      <c r="S8" s="238"/>
      <c r="T8" s="238"/>
      <c r="U8" s="238"/>
    </row>
    <row r="9" spans="1:21" ht="13.5" customHeight="1">
      <c r="A9" s="238"/>
      <c r="B9" s="238"/>
      <c r="C9" s="238"/>
      <c r="D9" s="238"/>
      <c r="E9" s="238"/>
      <c r="F9" s="238"/>
      <c r="G9" s="238"/>
      <c r="H9" s="238"/>
      <c r="I9" s="238"/>
      <c r="J9" s="238"/>
      <c r="K9" s="238"/>
      <c r="L9" s="238"/>
      <c r="M9" s="238"/>
      <c r="N9" s="238"/>
      <c r="O9" s="238"/>
      <c r="P9" s="238"/>
      <c r="Q9" s="238"/>
      <c r="R9" s="238"/>
      <c r="S9" s="238"/>
      <c r="T9" s="238"/>
      <c r="U9" s="238"/>
    </row>
    <row r="10" spans="1:21" ht="13.5" customHeight="1">
      <c r="A10" s="238"/>
      <c r="B10" s="238"/>
      <c r="C10" s="238"/>
      <c r="D10" s="238"/>
      <c r="E10" s="238"/>
      <c r="F10" s="238"/>
      <c r="G10" s="238"/>
      <c r="H10" s="238"/>
      <c r="I10" s="238"/>
      <c r="J10" s="238"/>
      <c r="K10" s="238"/>
      <c r="L10" s="238"/>
      <c r="M10" s="238"/>
      <c r="N10" s="238"/>
      <c r="O10" s="238"/>
      <c r="P10" s="238"/>
      <c r="Q10" s="238"/>
      <c r="R10" s="238"/>
      <c r="S10" s="238"/>
      <c r="T10" s="238"/>
      <c r="U10" s="238"/>
    </row>
    <row r="11" spans="1:21" ht="13.5" customHeight="1">
      <c r="A11" s="238"/>
      <c r="B11" s="238"/>
      <c r="C11" s="238"/>
      <c r="D11" s="238"/>
      <c r="E11" s="238"/>
      <c r="F11" s="238"/>
      <c r="G11" s="238"/>
      <c r="H11" s="238"/>
      <c r="I11" s="238"/>
      <c r="J11" s="238"/>
      <c r="K11" s="238"/>
      <c r="L11" s="238"/>
      <c r="M11" s="238"/>
      <c r="N11" s="238"/>
      <c r="O11" s="238"/>
      <c r="P11" s="238"/>
      <c r="Q11" s="238"/>
      <c r="R11" s="238"/>
      <c r="S11" s="238"/>
      <c r="T11" s="238"/>
      <c r="U11" s="238"/>
    </row>
    <row r="12" spans="1:21" ht="13.5" customHeight="1">
      <c r="A12" s="238"/>
      <c r="B12" s="238"/>
      <c r="C12" s="238"/>
      <c r="D12" s="238"/>
      <c r="E12" s="238"/>
      <c r="F12" s="238"/>
      <c r="G12" s="238"/>
      <c r="H12" s="238"/>
      <c r="I12" s="238"/>
      <c r="J12" s="238"/>
      <c r="K12" s="238"/>
      <c r="L12" s="238"/>
      <c r="M12" s="238"/>
      <c r="N12" s="238"/>
      <c r="O12" s="238"/>
      <c r="P12" s="238"/>
      <c r="Q12" s="238"/>
      <c r="R12" s="238"/>
      <c r="S12" s="238"/>
      <c r="T12" s="238"/>
      <c r="U12" s="238"/>
    </row>
    <row r="13" spans="1:21" ht="13.5" customHeight="1">
      <c r="A13" s="238"/>
      <c r="B13" s="238"/>
      <c r="C13" s="238"/>
      <c r="D13" s="238"/>
      <c r="E13" s="238"/>
      <c r="F13" s="238"/>
      <c r="G13" s="238"/>
      <c r="H13" s="238"/>
      <c r="I13" s="238"/>
      <c r="J13" s="238"/>
      <c r="K13" s="238"/>
      <c r="L13" s="238"/>
      <c r="M13" s="238"/>
      <c r="N13" s="238"/>
      <c r="O13" s="238"/>
      <c r="P13" s="238"/>
      <c r="Q13" s="238"/>
      <c r="R13" s="238"/>
      <c r="S13" s="238"/>
      <c r="T13" s="238"/>
      <c r="U13" s="238"/>
    </row>
    <row r="14" spans="1:21" ht="13.5" customHeight="1">
      <c r="A14" s="238"/>
      <c r="B14" s="238"/>
      <c r="C14" s="238"/>
      <c r="D14" s="238"/>
      <c r="E14" s="238"/>
      <c r="F14" s="238"/>
      <c r="G14" s="238"/>
      <c r="H14" s="238"/>
      <c r="I14" s="238"/>
      <c r="J14" s="238"/>
      <c r="K14" s="238"/>
      <c r="L14" s="238"/>
      <c r="M14" s="238"/>
      <c r="N14" s="238"/>
      <c r="O14" s="238"/>
      <c r="P14" s="238"/>
      <c r="Q14" s="238"/>
      <c r="R14" s="238"/>
      <c r="S14" s="238"/>
      <c r="T14" s="238"/>
      <c r="U14" s="238"/>
    </row>
    <row r="15" spans="1:21" ht="13.5" customHeight="1">
      <c r="A15" s="238"/>
      <c r="B15" s="238"/>
      <c r="C15" s="238"/>
      <c r="D15" s="238"/>
      <c r="E15" s="238"/>
      <c r="F15" s="238"/>
      <c r="G15" s="238"/>
      <c r="H15" s="238"/>
      <c r="I15" s="238"/>
      <c r="J15" s="238"/>
      <c r="K15" s="238"/>
      <c r="L15" s="238"/>
      <c r="M15" s="238"/>
      <c r="N15" s="238"/>
      <c r="O15" s="238"/>
      <c r="P15" s="238"/>
      <c r="Q15" s="238"/>
      <c r="R15" s="238"/>
      <c r="S15" s="238"/>
      <c r="T15" s="238"/>
      <c r="U15" s="238"/>
    </row>
    <row r="16" spans="1:21" ht="13.5" customHeight="1">
      <c r="A16" s="238"/>
      <c r="B16" s="238"/>
      <c r="C16" s="238"/>
      <c r="D16" s="238"/>
      <c r="E16" s="238"/>
      <c r="F16" s="238"/>
      <c r="G16" s="238"/>
      <c r="H16" s="238"/>
      <c r="I16" s="238"/>
      <c r="J16" s="238"/>
      <c r="K16" s="238"/>
      <c r="L16" s="238"/>
      <c r="M16" s="238"/>
      <c r="N16" s="238"/>
      <c r="O16" s="238"/>
      <c r="P16" s="238"/>
      <c r="Q16" s="238"/>
      <c r="R16" s="238"/>
      <c r="S16" s="238"/>
      <c r="T16" s="238"/>
      <c r="U16" s="238"/>
    </row>
    <row r="17" spans="1:21" ht="13.5" customHeight="1">
      <c r="A17" s="238"/>
      <c r="B17" s="238"/>
      <c r="C17" s="238"/>
      <c r="D17" s="238"/>
      <c r="E17" s="238"/>
      <c r="F17" s="238"/>
      <c r="G17" s="238"/>
      <c r="H17" s="238"/>
      <c r="I17" s="238"/>
      <c r="J17" s="238"/>
      <c r="K17" s="238"/>
      <c r="L17" s="238"/>
      <c r="M17" s="238"/>
      <c r="N17" s="238"/>
      <c r="O17" s="238"/>
      <c r="P17" s="238"/>
      <c r="Q17" s="238"/>
      <c r="R17" s="238"/>
      <c r="S17" s="238"/>
      <c r="T17" s="238"/>
      <c r="U17" s="238"/>
    </row>
    <row r="18" spans="1:21" ht="13.5" customHeight="1">
      <c r="A18" s="238"/>
      <c r="B18" s="238"/>
      <c r="C18" s="238"/>
      <c r="D18" s="238"/>
      <c r="E18" s="238"/>
      <c r="F18" s="238"/>
      <c r="G18" s="238"/>
      <c r="H18" s="238"/>
      <c r="I18" s="238"/>
      <c r="J18" s="238"/>
      <c r="K18" s="238"/>
      <c r="L18" s="238"/>
      <c r="M18" s="238"/>
      <c r="N18" s="238"/>
      <c r="O18" s="238"/>
      <c r="P18" s="238"/>
      <c r="Q18" s="238"/>
      <c r="R18" s="238"/>
      <c r="S18" s="238"/>
      <c r="T18" s="238"/>
      <c r="U18" s="238"/>
    </row>
    <row r="19" spans="1:21" ht="13.5" customHeight="1">
      <c r="A19" s="238"/>
      <c r="B19" s="238"/>
      <c r="C19" s="238"/>
      <c r="D19" s="238"/>
      <c r="E19" s="238"/>
      <c r="F19" s="238"/>
      <c r="G19" s="238"/>
      <c r="H19" s="238"/>
      <c r="I19" s="238"/>
      <c r="J19" s="238"/>
      <c r="K19" s="238"/>
      <c r="L19" s="238"/>
      <c r="M19" s="238"/>
      <c r="N19" s="238"/>
      <c r="O19" s="238"/>
      <c r="P19" s="238"/>
      <c r="Q19" s="238"/>
      <c r="R19" s="238"/>
      <c r="S19" s="238"/>
      <c r="T19" s="238"/>
      <c r="U19" s="238"/>
    </row>
    <row r="20" spans="1:21" ht="13.5" customHeight="1">
      <c r="A20" s="238"/>
      <c r="B20" s="238"/>
      <c r="C20" s="238"/>
      <c r="D20" s="238"/>
      <c r="E20" s="238"/>
      <c r="F20" s="238"/>
      <c r="G20" s="238"/>
      <c r="H20" s="238"/>
      <c r="I20" s="238"/>
      <c r="J20" s="238"/>
      <c r="K20" s="238"/>
      <c r="L20" s="238"/>
      <c r="M20" s="238"/>
      <c r="N20" s="238"/>
      <c r="O20" s="238"/>
      <c r="P20" s="238"/>
      <c r="Q20" s="238"/>
      <c r="R20" s="238"/>
      <c r="S20" s="238"/>
      <c r="T20" s="238"/>
      <c r="U20" s="238"/>
    </row>
    <row r="21" spans="1:21" ht="13.5" customHeight="1">
      <c r="A21" s="238"/>
      <c r="B21" s="238"/>
      <c r="C21" s="238"/>
      <c r="D21" s="238"/>
      <c r="E21" s="238"/>
      <c r="F21" s="238"/>
      <c r="G21" s="238"/>
      <c r="H21" s="238"/>
      <c r="I21" s="238"/>
      <c r="J21" s="238"/>
      <c r="K21" s="238"/>
      <c r="L21" s="238"/>
      <c r="M21" s="238"/>
      <c r="N21" s="238"/>
      <c r="O21" s="238"/>
      <c r="P21" s="238"/>
      <c r="Q21" s="238"/>
      <c r="R21" s="238"/>
      <c r="S21" s="238"/>
      <c r="T21" s="238"/>
      <c r="U21" s="238"/>
    </row>
    <row r="22" spans="1:21" ht="13.5" customHeight="1">
      <c r="A22" s="238"/>
      <c r="B22" s="238"/>
      <c r="C22" s="238"/>
      <c r="D22" s="238"/>
      <c r="E22" s="238"/>
      <c r="F22" s="238"/>
      <c r="G22" s="238"/>
      <c r="H22" s="238"/>
      <c r="I22" s="238"/>
      <c r="J22" s="238"/>
      <c r="K22" s="238"/>
      <c r="L22" s="238"/>
      <c r="M22" s="238"/>
      <c r="N22" s="238"/>
      <c r="O22" s="238"/>
      <c r="P22" s="238"/>
      <c r="Q22" s="238"/>
      <c r="R22" s="238"/>
      <c r="S22" s="238"/>
      <c r="T22" s="238"/>
      <c r="U22" s="238"/>
    </row>
    <row r="23" spans="1:21" ht="13.5" customHeight="1">
      <c r="A23" s="238"/>
      <c r="B23" s="238"/>
      <c r="C23" s="238"/>
      <c r="D23" s="238"/>
      <c r="E23" s="238"/>
      <c r="F23" s="238"/>
      <c r="G23" s="238"/>
      <c r="H23" s="238"/>
      <c r="I23" s="238"/>
      <c r="J23" s="238"/>
      <c r="K23" s="238"/>
      <c r="L23" s="238"/>
      <c r="M23" s="238"/>
      <c r="N23" s="238"/>
      <c r="O23" s="238"/>
      <c r="P23" s="238"/>
      <c r="Q23" s="238"/>
      <c r="R23" s="238"/>
      <c r="S23" s="238"/>
      <c r="T23" s="238"/>
      <c r="U23" s="238"/>
    </row>
    <row r="24" spans="1:21" ht="13.5" customHeight="1">
      <c r="A24" s="238"/>
      <c r="B24" s="238"/>
      <c r="C24" s="238"/>
      <c r="D24" s="238"/>
      <c r="E24" s="238"/>
      <c r="F24" s="238"/>
      <c r="G24" s="238"/>
      <c r="H24" s="238"/>
      <c r="I24" s="238"/>
      <c r="J24" s="238"/>
      <c r="K24" s="238"/>
      <c r="L24" s="238"/>
      <c r="M24" s="238"/>
      <c r="N24" s="238"/>
      <c r="O24" s="238"/>
      <c r="P24" s="238"/>
      <c r="Q24" s="238"/>
      <c r="R24" s="238"/>
      <c r="S24" s="238"/>
      <c r="T24" s="238"/>
      <c r="U24" s="238"/>
    </row>
    <row r="25" spans="1:21" ht="13.5" customHeight="1">
      <c r="A25" s="238"/>
      <c r="B25" s="238"/>
      <c r="C25" s="238"/>
      <c r="D25" s="238"/>
      <c r="E25" s="238"/>
      <c r="F25" s="238"/>
      <c r="G25" s="238"/>
      <c r="H25" s="238"/>
      <c r="I25" s="238"/>
      <c r="J25" s="238"/>
      <c r="K25" s="238"/>
      <c r="L25" s="238"/>
      <c r="M25" s="238"/>
      <c r="N25" s="238"/>
      <c r="O25" s="238"/>
      <c r="P25" s="238"/>
      <c r="Q25" s="238"/>
      <c r="R25" s="238"/>
      <c r="S25" s="238"/>
      <c r="T25" s="238"/>
      <c r="U25" s="238"/>
    </row>
    <row r="26" spans="1:21" ht="13.5" customHeight="1">
      <c r="A26" s="238"/>
      <c r="B26" s="238"/>
      <c r="C26" s="238"/>
      <c r="D26" s="238"/>
      <c r="E26" s="238"/>
      <c r="F26" s="238"/>
      <c r="G26" s="238"/>
      <c r="H26" s="238"/>
      <c r="I26" s="238"/>
      <c r="J26" s="238"/>
      <c r="K26" s="238"/>
      <c r="L26" s="238"/>
      <c r="M26" s="238"/>
      <c r="N26" s="238"/>
      <c r="O26" s="238"/>
      <c r="P26" s="238"/>
      <c r="Q26" s="238"/>
      <c r="R26" s="238"/>
      <c r="S26" s="238"/>
      <c r="T26" s="238"/>
      <c r="U26" s="238"/>
    </row>
    <row r="27" spans="1:21" ht="13.5" customHeight="1">
      <c r="A27" s="238"/>
      <c r="B27" s="238"/>
      <c r="C27" s="238"/>
      <c r="D27" s="238"/>
      <c r="E27" s="238"/>
      <c r="F27" s="238"/>
      <c r="G27" s="238"/>
      <c r="H27" s="238"/>
      <c r="I27" s="238"/>
      <c r="J27" s="238"/>
      <c r="K27" s="238"/>
      <c r="L27" s="238"/>
      <c r="M27" s="238"/>
      <c r="N27" s="238"/>
      <c r="O27" s="238"/>
      <c r="P27" s="238"/>
      <c r="Q27" s="238"/>
      <c r="R27" s="238"/>
      <c r="S27" s="238"/>
      <c r="T27" s="238"/>
      <c r="U27" s="238"/>
    </row>
    <row r="28" spans="1:21" ht="13.5" customHeight="1">
      <c r="A28" s="238"/>
      <c r="B28" s="238"/>
      <c r="C28" s="238"/>
      <c r="D28" s="238"/>
      <c r="E28" s="238"/>
      <c r="F28" s="238"/>
      <c r="G28" s="238"/>
      <c r="H28" s="238"/>
      <c r="I28" s="238"/>
      <c r="J28" s="238"/>
      <c r="K28" s="238"/>
      <c r="L28" s="238"/>
      <c r="M28" s="238"/>
      <c r="N28" s="238"/>
      <c r="O28" s="238"/>
      <c r="P28" s="238"/>
      <c r="Q28" s="238"/>
      <c r="R28" s="238"/>
      <c r="S28" s="238"/>
      <c r="T28" s="238"/>
      <c r="U28" s="238"/>
    </row>
    <row r="29" spans="1:21" ht="13.5" customHeight="1">
      <c r="A29" s="238"/>
      <c r="B29" s="238"/>
      <c r="C29" s="238"/>
      <c r="D29" s="238"/>
      <c r="E29" s="238"/>
      <c r="F29" s="238"/>
      <c r="G29" s="238"/>
      <c r="H29" s="238"/>
      <c r="I29" s="238"/>
      <c r="J29" s="238"/>
      <c r="K29" s="238"/>
      <c r="L29" s="238"/>
      <c r="M29" s="238"/>
      <c r="N29" s="238"/>
      <c r="O29" s="238"/>
      <c r="P29" s="238"/>
      <c r="Q29" s="238"/>
      <c r="R29" s="238"/>
      <c r="S29" s="238"/>
      <c r="T29" s="238"/>
      <c r="U29" s="238"/>
    </row>
    <row r="30" spans="1:21" ht="13.5" customHeight="1">
      <c r="A30" s="238"/>
      <c r="B30" s="238"/>
      <c r="C30" s="238"/>
      <c r="D30" s="238"/>
      <c r="E30" s="238"/>
      <c r="F30" s="238"/>
      <c r="G30" s="238"/>
      <c r="H30" s="238"/>
      <c r="I30" s="238"/>
      <c r="J30" s="238"/>
      <c r="K30" s="238"/>
      <c r="L30" s="238"/>
      <c r="M30" s="238"/>
      <c r="N30" s="238"/>
      <c r="O30" s="238"/>
      <c r="P30" s="238"/>
      <c r="Q30" s="238"/>
      <c r="R30" s="238"/>
      <c r="S30" s="238"/>
      <c r="T30" s="238"/>
      <c r="U30" s="238"/>
    </row>
    <row r="31" spans="1:21" ht="13.5" customHeight="1">
      <c r="A31" s="238"/>
      <c r="B31" s="238"/>
      <c r="C31" s="238"/>
      <c r="D31" s="238"/>
      <c r="E31" s="238"/>
      <c r="F31" s="238"/>
      <c r="G31" s="238"/>
      <c r="H31" s="238"/>
      <c r="I31" s="238"/>
      <c r="J31" s="238"/>
      <c r="K31" s="238"/>
      <c r="L31" s="238"/>
      <c r="M31" s="238"/>
      <c r="N31" s="238"/>
      <c r="O31" s="238"/>
      <c r="P31" s="238"/>
      <c r="Q31" s="238"/>
      <c r="R31" s="238"/>
      <c r="S31" s="238"/>
      <c r="T31" s="238"/>
      <c r="U31" s="238"/>
    </row>
    <row r="32" spans="1:21" ht="13.5" customHeight="1">
      <c r="A32" s="238"/>
      <c r="B32" s="238"/>
      <c r="C32" s="238"/>
      <c r="D32" s="238"/>
      <c r="E32" s="238"/>
      <c r="F32" s="238"/>
      <c r="G32" s="238"/>
      <c r="H32" s="238"/>
      <c r="I32" s="238"/>
      <c r="J32" s="238"/>
      <c r="K32" s="238"/>
      <c r="L32" s="238"/>
      <c r="M32" s="238"/>
      <c r="N32" s="238"/>
      <c r="O32" s="238"/>
      <c r="P32" s="238"/>
      <c r="Q32" s="238"/>
      <c r="R32" s="238"/>
      <c r="S32" s="238"/>
      <c r="T32" s="238"/>
      <c r="U32" s="238"/>
    </row>
    <row r="33" spans="1:21" ht="13.5" customHeight="1">
      <c r="A33" s="238"/>
      <c r="B33" s="238"/>
      <c r="C33" s="238"/>
      <c r="D33" s="238"/>
      <c r="E33" s="238"/>
      <c r="F33" s="238"/>
      <c r="G33" s="238"/>
      <c r="H33" s="238"/>
      <c r="I33" s="238"/>
      <c r="J33" s="238"/>
      <c r="K33" s="238"/>
      <c r="L33" s="238"/>
      <c r="M33" s="238"/>
      <c r="N33" s="238"/>
      <c r="O33" s="238"/>
      <c r="P33" s="238"/>
      <c r="Q33" s="238"/>
      <c r="R33" s="238"/>
      <c r="S33" s="238"/>
      <c r="T33" s="238"/>
      <c r="U33" s="238"/>
    </row>
    <row r="34" spans="1:21" ht="13.5" customHeight="1">
      <c r="A34" s="238"/>
      <c r="B34" s="238"/>
      <c r="C34" s="238"/>
      <c r="D34" s="238"/>
      <c r="E34" s="238"/>
      <c r="F34" s="238"/>
      <c r="G34" s="238"/>
      <c r="H34" s="238"/>
      <c r="I34" s="238"/>
      <c r="J34" s="238"/>
      <c r="K34" s="238"/>
      <c r="L34" s="238"/>
      <c r="M34" s="238"/>
      <c r="N34" s="238"/>
      <c r="O34" s="238"/>
      <c r="P34" s="238"/>
      <c r="Q34" s="238"/>
      <c r="R34" s="238"/>
      <c r="S34" s="238"/>
      <c r="T34" s="238"/>
      <c r="U34" s="238"/>
    </row>
    <row r="35" spans="1:21" ht="13.5" customHeight="1">
      <c r="A35" s="238"/>
      <c r="B35" s="238"/>
      <c r="C35" s="238"/>
      <c r="D35" s="238"/>
      <c r="E35" s="238"/>
      <c r="F35" s="238"/>
      <c r="G35" s="238"/>
      <c r="H35" s="238"/>
      <c r="I35" s="238"/>
      <c r="J35" s="238"/>
      <c r="K35" s="238"/>
      <c r="L35" s="238"/>
      <c r="M35" s="238"/>
      <c r="N35" s="238"/>
      <c r="O35" s="238"/>
      <c r="P35" s="238"/>
      <c r="Q35" s="238"/>
      <c r="R35" s="238"/>
      <c r="S35" s="238"/>
      <c r="T35" s="238"/>
      <c r="U35" s="238"/>
    </row>
    <row r="36" spans="1:21" ht="13.5" customHeight="1">
      <c r="A36" s="238"/>
      <c r="B36" s="238"/>
      <c r="C36" s="238"/>
      <c r="D36" s="238"/>
      <c r="E36" s="238"/>
      <c r="F36" s="238"/>
      <c r="G36" s="238"/>
      <c r="H36" s="238"/>
      <c r="I36" s="238"/>
      <c r="J36" s="238"/>
      <c r="K36" s="238"/>
      <c r="L36" s="238"/>
      <c r="M36" s="238"/>
      <c r="N36" s="238"/>
      <c r="O36" s="238"/>
      <c r="P36" s="238"/>
      <c r="Q36" s="238"/>
      <c r="R36" s="238"/>
      <c r="S36" s="238"/>
      <c r="T36" s="238"/>
      <c r="U36" s="238"/>
    </row>
    <row r="37" spans="1:21" ht="13.5" customHeight="1">
      <c r="A37" s="238"/>
      <c r="B37" s="238"/>
      <c r="C37" s="238"/>
      <c r="D37" s="238"/>
      <c r="E37" s="238"/>
      <c r="F37" s="238"/>
      <c r="G37" s="238"/>
      <c r="H37" s="238"/>
      <c r="I37" s="238"/>
      <c r="J37" s="238"/>
      <c r="K37" s="238"/>
      <c r="L37" s="238"/>
      <c r="M37" s="238"/>
      <c r="N37" s="238"/>
      <c r="O37" s="238"/>
      <c r="P37" s="238"/>
      <c r="Q37" s="238"/>
      <c r="R37" s="238"/>
      <c r="S37" s="238"/>
      <c r="T37" s="238"/>
      <c r="U37" s="238"/>
    </row>
    <row r="38" spans="1:21" ht="13.5" customHeight="1">
      <c r="A38" s="238"/>
      <c r="B38" s="238"/>
      <c r="C38" s="238"/>
      <c r="D38" s="238"/>
      <c r="E38" s="238"/>
      <c r="F38" s="238"/>
      <c r="G38" s="238"/>
      <c r="H38" s="238"/>
      <c r="I38" s="238"/>
      <c r="J38" s="238"/>
      <c r="K38" s="238"/>
      <c r="L38" s="238"/>
      <c r="M38" s="238"/>
      <c r="N38" s="238"/>
      <c r="O38" s="238"/>
      <c r="P38" s="238"/>
      <c r="Q38" s="238"/>
      <c r="R38" s="238"/>
      <c r="S38" s="238"/>
      <c r="T38" s="238"/>
      <c r="U38" s="238"/>
    </row>
    <row r="39" spans="1:21" ht="13.5" customHeight="1">
      <c r="A39" s="238"/>
      <c r="B39" s="238"/>
      <c r="C39" s="238"/>
      <c r="D39" s="238"/>
      <c r="E39" s="238"/>
      <c r="F39" s="238"/>
      <c r="G39" s="238"/>
      <c r="H39" s="238"/>
      <c r="I39" s="238"/>
      <c r="J39" s="238"/>
      <c r="K39" s="238"/>
      <c r="L39" s="238"/>
      <c r="M39" s="238"/>
      <c r="N39" s="238"/>
      <c r="O39" s="238"/>
      <c r="P39" s="238"/>
      <c r="Q39" s="238"/>
      <c r="R39" s="238"/>
      <c r="S39" s="238"/>
      <c r="T39" s="238"/>
      <c r="U39" s="238"/>
    </row>
    <row r="40" spans="1:21" ht="13.5" customHeight="1">
      <c r="A40" s="238"/>
      <c r="B40" s="238"/>
      <c r="C40" s="238"/>
      <c r="D40" s="238"/>
      <c r="E40" s="238"/>
      <c r="F40" s="238"/>
      <c r="G40" s="238"/>
      <c r="H40" s="238"/>
      <c r="I40" s="238"/>
      <c r="J40" s="238"/>
      <c r="K40" s="238"/>
      <c r="L40" s="238"/>
      <c r="M40" s="238"/>
      <c r="N40" s="238"/>
      <c r="O40" s="238"/>
      <c r="P40" s="238"/>
      <c r="Q40" s="238"/>
      <c r="R40" s="238"/>
      <c r="S40" s="238"/>
      <c r="T40" s="238"/>
      <c r="U40" s="238"/>
    </row>
    <row r="41" spans="1:21" ht="13.5" customHeight="1">
      <c r="A41" s="238"/>
      <c r="B41" s="238"/>
      <c r="C41" s="238"/>
      <c r="D41" s="238"/>
      <c r="E41" s="238"/>
      <c r="F41" s="238"/>
      <c r="G41" s="238"/>
      <c r="H41" s="238"/>
      <c r="I41" s="238"/>
      <c r="J41" s="238"/>
      <c r="K41" s="238"/>
      <c r="L41" s="238"/>
      <c r="M41" s="238"/>
      <c r="N41" s="238"/>
      <c r="O41" s="238"/>
      <c r="P41" s="238"/>
      <c r="Q41" s="238"/>
      <c r="R41" s="238"/>
      <c r="S41" s="238"/>
      <c r="T41" s="238"/>
      <c r="U41" s="238"/>
    </row>
    <row r="42" spans="1:21" ht="13.5" customHeight="1">
      <c r="A42" s="238"/>
      <c r="B42" s="238"/>
      <c r="C42" s="238"/>
      <c r="D42" s="238"/>
      <c r="E42" s="238"/>
      <c r="F42" s="238"/>
      <c r="G42" s="238"/>
      <c r="H42" s="238"/>
      <c r="I42" s="238"/>
      <c r="J42" s="238"/>
      <c r="K42" s="238"/>
      <c r="L42" s="238"/>
      <c r="M42" s="238"/>
      <c r="N42" s="238"/>
      <c r="O42" s="238"/>
      <c r="P42" s="238"/>
      <c r="Q42" s="238"/>
      <c r="R42" s="238"/>
      <c r="S42" s="238"/>
      <c r="T42" s="238"/>
      <c r="U42" s="238"/>
    </row>
    <row r="43" spans="1:21" ht="30.75" customHeight="1" thickBot="1">
      <c r="A43" s="238"/>
      <c r="B43" s="238"/>
      <c r="C43" s="238"/>
      <c r="D43" s="238"/>
      <c r="E43" s="238"/>
      <c r="F43" s="238"/>
      <c r="G43" s="238"/>
      <c r="H43" s="238"/>
      <c r="I43" s="238"/>
      <c r="J43" s="238"/>
      <c r="K43" s="238"/>
      <c r="L43" s="238"/>
      <c r="M43" s="238"/>
      <c r="N43" s="238"/>
      <c r="O43" s="240" t="s">
        <v>370</v>
      </c>
      <c r="P43" s="238"/>
      <c r="Q43" s="238"/>
      <c r="R43" s="238"/>
      <c r="S43" s="238"/>
      <c r="T43" s="238"/>
      <c r="U43" s="238"/>
    </row>
    <row r="44" spans="1:21" ht="30.75" customHeight="1" thickBot="1">
      <c r="A44" s="238"/>
      <c r="B44" s="241" t="s">
        <v>371</v>
      </c>
      <c r="C44" s="242"/>
      <c r="D44" s="242"/>
      <c r="E44" s="243"/>
      <c r="F44" s="243"/>
      <c r="G44" s="243"/>
      <c r="H44" s="243"/>
      <c r="I44" s="243"/>
      <c r="J44" s="244" t="s">
        <v>351</v>
      </c>
      <c r="K44" s="245" t="s">
        <v>4</v>
      </c>
      <c r="L44" s="246" t="s">
        <v>5</v>
      </c>
      <c r="M44" s="246" t="s">
        <v>6</v>
      </c>
      <c r="N44" s="246" t="s">
        <v>7</v>
      </c>
      <c r="O44" s="247" t="s">
        <v>8</v>
      </c>
      <c r="P44" s="238"/>
      <c r="Q44" s="238"/>
      <c r="R44" s="238"/>
      <c r="S44" s="238"/>
      <c r="T44" s="238"/>
      <c r="U44" s="238"/>
    </row>
    <row r="45" spans="1:21" ht="30.75" customHeight="1">
      <c r="A45" s="238"/>
      <c r="B45" s="1195" t="s">
        <v>372</v>
      </c>
      <c r="C45" s="1196"/>
      <c r="D45" s="248"/>
      <c r="E45" s="1201" t="s">
        <v>373</v>
      </c>
      <c r="F45" s="1201"/>
      <c r="G45" s="1201"/>
      <c r="H45" s="1201"/>
      <c r="I45" s="1201"/>
      <c r="J45" s="1202"/>
      <c r="K45" s="249">
        <v>783</v>
      </c>
      <c r="L45" s="250">
        <v>757</v>
      </c>
      <c r="M45" s="250">
        <v>850</v>
      </c>
      <c r="N45" s="250">
        <v>892</v>
      </c>
      <c r="O45" s="251">
        <v>838</v>
      </c>
      <c r="P45" s="238"/>
      <c r="Q45" s="238"/>
      <c r="R45" s="238"/>
      <c r="S45" s="238"/>
      <c r="T45" s="238"/>
      <c r="U45" s="238"/>
    </row>
    <row r="46" spans="1:21" ht="30.75" customHeight="1">
      <c r="A46" s="238"/>
      <c r="B46" s="1197"/>
      <c r="C46" s="1198"/>
      <c r="D46" s="252"/>
      <c r="E46" s="1189" t="s">
        <v>374</v>
      </c>
      <c r="F46" s="1189"/>
      <c r="G46" s="1189"/>
      <c r="H46" s="1189"/>
      <c r="I46" s="1189"/>
      <c r="J46" s="1190"/>
      <c r="K46" s="253" t="s">
        <v>310</v>
      </c>
      <c r="L46" s="254" t="s">
        <v>310</v>
      </c>
      <c r="M46" s="254" t="s">
        <v>310</v>
      </c>
      <c r="N46" s="254" t="s">
        <v>310</v>
      </c>
      <c r="O46" s="255" t="s">
        <v>310</v>
      </c>
      <c r="P46" s="238"/>
      <c r="Q46" s="238"/>
      <c r="R46" s="238"/>
      <c r="S46" s="238"/>
      <c r="T46" s="238"/>
      <c r="U46" s="238"/>
    </row>
    <row r="47" spans="1:21" ht="30.75" customHeight="1">
      <c r="A47" s="238"/>
      <c r="B47" s="1197"/>
      <c r="C47" s="1198"/>
      <c r="D47" s="252"/>
      <c r="E47" s="1189" t="s">
        <v>375</v>
      </c>
      <c r="F47" s="1189"/>
      <c r="G47" s="1189"/>
      <c r="H47" s="1189"/>
      <c r="I47" s="1189"/>
      <c r="J47" s="1190"/>
      <c r="K47" s="253" t="s">
        <v>310</v>
      </c>
      <c r="L47" s="254" t="s">
        <v>310</v>
      </c>
      <c r="M47" s="254" t="s">
        <v>310</v>
      </c>
      <c r="N47" s="254" t="s">
        <v>310</v>
      </c>
      <c r="O47" s="255" t="s">
        <v>310</v>
      </c>
      <c r="P47" s="238"/>
      <c r="Q47" s="238"/>
      <c r="R47" s="238"/>
      <c r="S47" s="238"/>
      <c r="T47" s="238"/>
      <c r="U47" s="238"/>
    </row>
    <row r="48" spans="1:21" ht="30.75" customHeight="1">
      <c r="A48" s="238"/>
      <c r="B48" s="1197"/>
      <c r="C48" s="1198"/>
      <c r="D48" s="252"/>
      <c r="E48" s="1189" t="s">
        <v>376</v>
      </c>
      <c r="F48" s="1189"/>
      <c r="G48" s="1189"/>
      <c r="H48" s="1189"/>
      <c r="I48" s="1189"/>
      <c r="J48" s="1190"/>
      <c r="K48" s="253">
        <v>92</v>
      </c>
      <c r="L48" s="254">
        <v>86</v>
      </c>
      <c r="M48" s="254">
        <v>66</v>
      </c>
      <c r="N48" s="254">
        <v>72</v>
      </c>
      <c r="O48" s="255">
        <v>64</v>
      </c>
      <c r="P48" s="238"/>
      <c r="Q48" s="238"/>
      <c r="R48" s="238"/>
      <c r="S48" s="238"/>
      <c r="T48" s="238"/>
      <c r="U48" s="238"/>
    </row>
    <row r="49" spans="1:21" ht="30.75" customHeight="1">
      <c r="A49" s="238"/>
      <c r="B49" s="1197"/>
      <c r="C49" s="1198"/>
      <c r="D49" s="252"/>
      <c r="E49" s="1189" t="s">
        <v>377</v>
      </c>
      <c r="F49" s="1189"/>
      <c r="G49" s="1189"/>
      <c r="H49" s="1189"/>
      <c r="I49" s="1189"/>
      <c r="J49" s="1190"/>
      <c r="K49" s="253">
        <v>84</v>
      </c>
      <c r="L49" s="254">
        <v>83</v>
      </c>
      <c r="M49" s="254">
        <v>86</v>
      </c>
      <c r="N49" s="254">
        <v>82</v>
      </c>
      <c r="O49" s="255">
        <v>78</v>
      </c>
      <c r="P49" s="238"/>
      <c r="Q49" s="238"/>
      <c r="R49" s="238"/>
      <c r="S49" s="238"/>
      <c r="T49" s="238"/>
      <c r="U49" s="238"/>
    </row>
    <row r="50" spans="1:21" ht="30.75" customHeight="1">
      <c r="A50" s="238"/>
      <c r="B50" s="1197"/>
      <c r="C50" s="1198"/>
      <c r="D50" s="252"/>
      <c r="E50" s="1189" t="s">
        <v>378</v>
      </c>
      <c r="F50" s="1189"/>
      <c r="G50" s="1189"/>
      <c r="H50" s="1189"/>
      <c r="I50" s="1189"/>
      <c r="J50" s="1190"/>
      <c r="K50" s="253">
        <v>60</v>
      </c>
      <c r="L50" s="254">
        <v>60</v>
      </c>
      <c r="M50" s="254">
        <v>40</v>
      </c>
      <c r="N50" s="254">
        <v>40</v>
      </c>
      <c r="O50" s="255">
        <v>40</v>
      </c>
      <c r="P50" s="238"/>
      <c r="Q50" s="238"/>
      <c r="R50" s="238"/>
      <c r="S50" s="238"/>
      <c r="T50" s="238"/>
      <c r="U50" s="238"/>
    </row>
    <row r="51" spans="1:21" ht="30.75" customHeight="1">
      <c r="A51" s="238"/>
      <c r="B51" s="1199"/>
      <c r="C51" s="1200"/>
      <c r="D51" s="256"/>
      <c r="E51" s="1189" t="s">
        <v>379</v>
      </c>
      <c r="F51" s="1189"/>
      <c r="G51" s="1189"/>
      <c r="H51" s="1189"/>
      <c r="I51" s="1189"/>
      <c r="J51" s="1190"/>
      <c r="K51" s="253" t="s">
        <v>310</v>
      </c>
      <c r="L51" s="254">
        <v>0</v>
      </c>
      <c r="M51" s="254">
        <v>0</v>
      </c>
      <c r="N51" s="254">
        <v>0</v>
      </c>
      <c r="O51" s="255">
        <v>0</v>
      </c>
      <c r="P51" s="238"/>
      <c r="Q51" s="238"/>
      <c r="R51" s="238"/>
      <c r="S51" s="238"/>
      <c r="T51" s="238"/>
      <c r="U51" s="238"/>
    </row>
    <row r="52" spans="1:21" ht="30.75" customHeight="1">
      <c r="A52" s="238"/>
      <c r="B52" s="1187" t="s">
        <v>380</v>
      </c>
      <c r="C52" s="1188"/>
      <c r="D52" s="256"/>
      <c r="E52" s="1189" t="s">
        <v>381</v>
      </c>
      <c r="F52" s="1189"/>
      <c r="G52" s="1189"/>
      <c r="H52" s="1189"/>
      <c r="I52" s="1189"/>
      <c r="J52" s="1190"/>
      <c r="K52" s="253">
        <v>722</v>
      </c>
      <c r="L52" s="254">
        <v>720</v>
      </c>
      <c r="M52" s="254">
        <v>776</v>
      </c>
      <c r="N52" s="254">
        <v>764</v>
      </c>
      <c r="O52" s="255">
        <v>762</v>
      </c>
      <c r="P52" s="238"/>
      <c r="Q52" s="238"/>
      <c r="R52" s="238"/>
      <c r="S52" s="238"/>
      <c r="T52" s="238"/>
      <c r="U52" s="238"/>
    </row>
    <row r="53" spans="1:21" ht="30.75" customHeight="1" thickBot="1">
      <c r="A53" s="238"/>
      <c r="B53" s="1191" t="s">
        <v>382</v>
      </c>
      <c r="C53" s="1192"/>
      <c r="D53" s="257"/>
      <c r="E53" s="1193" t="s">
        <v>383</v>
      </c>
      <c r="F53" s="1193"/>
      <c r="G53" s="1193"/>
      <c r="H53" s="1193"/>
      <c r="I53" s="1193"/>
      <c r="J53" s="1194"/>
      <c r="K53" s="258">
        <v>297</v>
      </c>
      <c r="L53" s="259">
        <v>266</v>
      </c>
      <c r="M53" s="259">
        <v>266</v>
      </c>
      <c r="N53" s="259">
        <v>322</v>
      </c>
      <c r="O53" s="260">
        <v>258</v>
      </c>
      <c r="P53" s="238"/>
      <c r="Q53" s="238"/>
      <c r="R53" s="238"/>
      <c r="S53" s="238"/>
      <c r="T53" s="238"/>
      <c r="U53" s="238"/>
    </row>
    <row r="54" spans="1:21" ht="24" customHeight="1">
      <c r="A54" s="238"/>
      <c r="B54" s="261" t="s">
        <v>384</v>
      </c>
      <c r="C54" s="238"/>
      <c r="D54" s="238"/>
      <c r="E54" s="238"/>
      <c r="F54" s="238"/>
      <c r="G54" s="238"/>
      <c r="H54" s="238"/>
      <c r="I54" s="238"/>
      <c r="J54" s="238"/>
      <c r="K54" s="238"/>
      <c r="L54" s="238"/>
      <c r="M54" s="238"/>
      <c r="N54" s="238"/>
      <c r="O54" s="238"/>
      <c r="P54" s="238"/>
      <c r="Q54" s="238"/>
      <c r="R54" s="238"/>
      <c r="S54" s="238"/>
      <c r="T54" s="238"/>
      <c r="U54" s="238"/>
    </row>
    <row r="55" spans="1:21" ht="24" customHeight="1">
      <c r="A55" s="238"/>
      <c r="B55" s="261"/>
      <c r="C55" s="238"/>
      <c r="D55" s="238"/>
      <c r="E55" s="238"/>
      <c r="F55" s="238"/>
      <c r="G55" s="238"/>
      <c r="H55" s="238"/>
      <c r="I55" s="238"/>
      <c r="J55" s="238"/>
      <c r="K55" s="238"/>
      <c r="L55" s="238"/>
      <c r="M55" s="238"/>
      <c r="N55" s="238"/>
      <c r="O55" s="238"/>
      <c r="P55" s="238"/>
      <c r="Q55" s="238"/>
      <c r="R55" s="238"/>
      <c r="S55" s="238"/>
      <c r="T55" s="238"/>
      <c r="U55" s="238"/>
    </row>
    <row r="56" spans="1:21" ht="24" customHeight="1">
      <c r="A56" s="238"/>
      <c r="B56" s="261"/>
      <c r="C56" s="238"/>
      <c r="D56" s="238"/>
      <c r="E56" s="238"/>
      <c r="F56" s="238"/>
      <c r="G56" s="238"/>
      <c r="H56" s="238"/>
      <c r="I56" s="238"/>
      <c r="J56" s="238"/>
      <c r="K56" s="238"/>
      <c r="L56" s="238"/>
      <c r="M56" s="238"/>
      <c r="N56" s="238"/>
      <c r="O56" s="238"/>
      <c r="P56" s="238"/>
      <c r="Q56" s="238"/>
      <c r="R56" s="238"/>
      <c r="S56" s="238"/>
      <c r="T56" s="238"/>
      <c r="U56" s="238"/>
    </row>
  </sheetData>
  <sheetProtection algorithmName="SHA-512" hashValue="Ip8b0ydEMzUHTO1zJ/3XpurCvdNQdtbbadU8s+RcJRGxsg44ffHNJG5EJnNxIUo+zKWRh6dyQwzOlIT2A/m0Mg==" saltValue="WvzspVbu/RTfYcrev72C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262" customWidth="1"/>
    <col min="2" max="3" width="12.625" style="262" customWidth="1"/>
    <col min="4" max="4" width="11.625" style="262" customWidth="1"/>
    <col min="5" max="8" width="10.375" style="262" customWidth="1"/>
    <col min="9" max="13" width="16.375" style="262" customWidth="1"/>
    <col min="14" max="19" width="12.625" style="262" customWidth="1"/>
    <col min="20" max="16384" width="0" style="26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63" t="s">
        <v>370</v>
      </c>
    </row>
    <row r="40" spans="2:13" ht="27.75" customHeight="1" thickBot="1">
      <c r="B40" s="264" t="s">
        <v>371</v>
      </c>
      <c r="C40" s="265"/>
      <c r="D40" s="265"/>
      <c r="E40" s="266"/>
      <c r="F40" s="266"/>
      <c r="G40" s="266"/>
      <c r="H40" s="267" t="s">
        <v>351</v>
      </c>
      <c r="I40" s="268" t="s">
        <v>4</v>
      </c>
      <c r="J40" s="269" t="s">
        <v>5</v>
      </c>
      <c r="K40" s="269" t="s">
        <v>6</v>
      </c>
      <c r="L40" s="269" t="s">
        <v>7</v>
      </c>
      <c r="M40" s="270" t="s">
        <v>8</v>
      </c>
    </row>
    <row r="41" spans="2:13" ht="27.75" customHeight="1">
      <c r="B41" s="1215" t="s">
        <v>385</v>
      </c>
      <c r="C41" s="1216"/>
      <c r="D41" s="271"/>
      <c r="E41" s="1217" t="s">
        <v>386</v>
      </c>
      <c r="F41" s="1217"/>
      <c r="G41" s="1217"/>
      <c r="H41" s="1218"/>
      <c r="I41" s="272">
        <v>8176</v>
      </c>
      <c r="J41" s="273">
        <v>9033</v>
      </c>
      <c r="K41" s="273">
        <v>9961</v>
      </c>
      <c r="L41" s="273">
        <v>12670</v>
      </c>
      <c r="M41" s="274">
        <v>15567</v>
      </c>
    </row>
    <row r="42" spans="2:13" ht="27.75" customHeight="1">
      <c r="B42" s="1205"/>
      <c r="C42" s="1206"/>
      <c r="D42" s="275"/>
      <c r="E42" s="1209" t="s">
        <v>387</v>
      </c>
      <c r="F42" s="1209"/>
      <c r="G42" s="1209"/>
      <c r="H42" s="1210"/>
      <c r="I42" s="276">
        <v>218</v>
      </c>
      <c r="J42" s="277">
        <v>158</v>
      </c>
      <c r="K42" s="277">
        <v>119</v>
      </c>
      <c r="L42" s="277">
        <v>79</v>
      </c>
      <c r="M42" s="278">
        <v>40</v>
      </c>
    </row>
    <row r="43" spans="2:13" ht="27.75" customHeight="1">
      <c r="B43" s="1205"/>
      <c r="C43" s="1206"/>
      <c r="D43" s="275"/>
      <c r="E43" s="1209" t="s">
        <v>388</v>
      </c>
      <c r="F43" s="1209"/>
      <c r="G43" s="1209"/>
      <c r="H43" s="1210"/>
      <c r="I43" s="276">
        <v>601</v>
      </c>
      <c r="J43" s="277">
        <v>569</v>
      </c>
      <c r="K43" s="277">
        <v>512</v>
      </c>
      <c r="L43" s="277">
        <v>610</v>
      </c>
      <c r="M43" s="278">
        <v>690</v>
      </c>
    </row>
    <row r="44" spans="2:13" ht="27.75" customHeight="1">
      <c r="B44" s="1205"/>
      <c r="C44" s="1206"/>
      <c r="D44" s="275"/>
      <c r="E44" s="1209" t="s">
        <v>389</v>
      </c>
      <c r="F44" s="1209"/>
      <c r="G44" s="1209"/>
      <c r="H44" s="1210"/>
      <c r="I44" s="276">
        <v>460</v>
      </c>
      <c r="J44" s="277">
        <v>483</v>
      </c>
      <c r="K44" s="277">
        <v>383</v>
      </c>
      <c r="L44" s="277">
        <v>335</v>
      </c>
      <c r="M44" s="278">
        <v>358</v>
      </c>
    </row>
    <row r="45" spans="2:13" ht="27.75" customHeight="1">
      <c r="B45" s="1205"/>
      <c r="C45" s="1206"/>
      <c r="D45" s="275"/>
      <c r="E45" s="1209" t="s">
        <v>390</v>
      </c>
      <c r="F45" s="1209"/>
      <c r="G45" s="1209"/>
      <c r="H45" s="1210"/>
      <c r="I45" s="276">
        <v>1419</v>
      </c>
      <c r="J45" s="277">
        <v>1329</v>
      </c>
      <c r="K45" s="277">
        <v>1201</v>
      </c>
      <c r="L45" s="277">
        <v>688</v>
      </c>
      <c r="M45" s="278">
        <v>716</v>
      </c>
    </row>
    <row r="46" spans="2:13" ht="27.75" customHeight="1">
      <c r="B46" s="1205"/>
      <c r="C46" s="1206"/>
      <c r="D46" s="279"/>
      <c r="E46" s="1209" t="s">
        <v>391</v>
      </c>
      <c r="F46" s="1209"/>
      <c r="G46" s="1209"/>
      <c r="H46" s="1210"/>
      <c r="I46" s="276">
        <v>3</v>
      </c>
      <c r="J46" s="277">
        <v>2</v>
      </c>
      <c r="K46" s="277">
        <v>1</v>
      </c>
      <c r="L46" s="277">
        <v>1</v>
      </c>
      <c r="M46" s="278">
        <v>1</v>
      </c>
    </row>
    <row r="47" spans="2:13" ht="27.75" customHeight="1">
      <c r="B47" s="1205"/>
      <c r="C47" s="1206"/>
      <c r="D47" s="280"/>
      <c r="E47" s="1219" t="s">
        <v>392</v>
      </c>
      <c r="F47" s="1220"/>
      <c r="G47" s="1220"/>
      <c r="H47" s="1221"/>
      <c r="I47" s="276" t="s">
        <v>310</v>
      </c>
      <c r="J47" s="277" t="s">
        <v>310</v>
      </c>
      <c r="K47" s="277" t="s">
        <v>310</v>
      </c>
      <c r="L47" s="277" t="s">
        <v>310</v>
      </c>
      <c r="M47" s="278" t="s">
        <v>310</v>
      </c>
    </row>
    <row r="48" spans="2:13" ht="27.75" customHeight="1">
      <c r="B48" s="1205"/>
      <c r="C48" s="1206"/>
      <c r="D48" s="275"/>
      <c r="E48" s="1209" t="s">
        <v>393</v>
      </c>
      <c r="F48" s="1209"/>
      <c r="G48" s="1209"/>
      <c r="H48" s="1210"/>
      <c r="I48" s="276" t="s">
        <v>310</v>
      </c>
      <c r="J48" s="277" t="s">
        <v>310</v>
      </c>
      <c r="K48" s="277" t="s">
        <v>310</v>
      </c>
      <c r="L48" s="277" t="s">
        <v>310</v>
      </c>
      <c r="M48" s="278" t="s">
        <v>310</v>
      </c>
    </row>
    <row r="49" spans="2:13" ht="27.75" customHeight="1">
      <c r="B49" s="1207"/>
      <c r="C49" s="1208"/>
      <c r="D49" s="275"/>
      <c r="E49" s="1209" t="s">
        <v>394</v>
      </c>
      <c r="F49" s="1209"/>
      <c r="G49" s="1209"/>
      <c r="H49" s="1210"/>
      <c r="I49" s="276" t="s">
        <v>310</v>
      </c>
      <c r="J49" s="277" t="s">
        <v>310</v>
      </c>
      <c r="K49" s="277" t="s">
        <v>310</v>
      </c>
      <c r="L49" s="277" t="s">
        <v>310</v>
      </c>
      <c r="M49" s="278" t="s">
        <v>310</v>
      </c>
    </row>
    <row r="50" spans="2:13" ht="27.75" customHeight="1">
      <c r="B50" s="1203" t="s">
        <v>395</v>
      </c>
      <c r="C50" s="1204"/>
      <c r="D50" s="281"/>
      <c r="E50" s="1209" t="s">
        <v>396</v>
      </c>
      <c r="F50" s="1209"/>
      <c r="G50" s="1209"/>
      <c r="H50" s="1210"/>
      <c r="I50" s="276">
        <v>3686</v>
      </c>
      <c r="J50" s="277">
        <v>3579</v>
      </c>
      <c r="K50" s="277">
        <v>3383</v>
      </c>
      <c r="L50" s="277">
        <v>3313</v>
      </c>
      <c r="M50" s="278">
        <v>4273</v>
      </c>
    </row>
    <row r="51" spans="2:13" ht="27.75" customHeight="1">
      <c r="B51" s="1205"/>
      <c r="C51" s="1206"/>
      <c r="D51" s="275"/>
      <c r="E51" s="1209" t="s">
        <v>397</v>
      </c>
      <c r="F51" s="1209"/>
      <c r="G51" s="1209"/>
      <c r="H51" s="1210"/>
      <c r="I51" s="276">
        <v>219</v>
      </c>
      <c r="J51" s="277">
        <v>203</v>
      </c>
      <c r="K51" s="277">
        <v>177</v>
      </c>
      <c r="L51" s="277">
        <v>152</v>
      </c>
      <c r="M51" s="278">
        <v>135</v>
      </c>
    </row>
    <row r="52" spans="2:13" ht="27.75" customHeight="1">
      <c r="B52" s="1207"/>
      <c r="C52" s="1208"/>
      <c r="D52" s="275"/>
      <c r="E52" s="1209" t="s">
        <v>398</v>
      </c>
      <c r="F52" s="1209"/>
      <c r="G52" s="1209"/>
      <c r="H52" s="1210"/>
      <c r="I52" s="276">
        <v>6766</v>
      </c>
      <c r="J52" s="277">
        <v>7377</v>
      </c>
      <c r="K52" s="277">
        <v>8103</v>
      </c>
      <c r="L52" s="277">
        <v>10459</v>
      </c>
      <c r="M52" s="278">
        <v>13449</v>
      </c>
    </row>
    <row r="53" spans="2:13" ht="27.75" customHeight="1" thickBot="1">
      <c r="B53" s="1211" t="s">
        <v>382</v>
      </c>
      <c r="C53" s="1212"/>
      <c r="D53" s="282"/>
      <c r="E53" s="1213" t="s">
        <v>399</v>
      </c>
      <c r="F53" s="1213"/>
      <c r="G53" s="1213"/>
      <c r="H53" s="1214"/>
      <c r="I53" s="283">
        <v>206</v>
      </c>
      <c r="J53" s="284">
        <v>414</v>
      </c>
      <c r="K53" s="284">
        <v>513</v>
      </c>
      <c r="L53" s="284">
        <v>459</v>
      </c>
      <c r="M53" s="285">
        <v>-486</v>
      </c>
    </row>
    <row r="54" spans="2:13" ht="27.75" customHeight="1">
      <c r="B54" s="286" t="s">
        <v>400</v>
      </c>
      <c r="C54" s="287"/>
      <c r="D54" s="287"/>
      <c r="E54" s="288"/>
      <c r="F54" s="288"/>
      <c r="G54" s="288"/>
      <c r="H54" s="288"/>
      <c r="I54" s="289"/>
      <c r="J54" s="289"/>
      <c r="K54" s="289"/>
      <c r="L54" s="289"/>
      <c r="M54" s="28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Mk++FGStqXuFig9+vhNfqYUEgXZmGf4UwTl6SLJJhOsCKLrBJ3AnY7sxdsrnvIr/oqGv1PnDVfmT2Mp82xqvA==" saltValue="gM9bYo6oSaxIwN/h0gnm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91" customWidth="1"/>
    <col min="2" max="2" width="16.375" style="191" customWidth="1"/>
    <col min="3" max="5" width="26.25" style="191" customWidth="1"/>
    <col min="6" max="8" width="24.25" style="191" customWidth="1"/>
    <col min="9" max="14" width="26" style="191" customWidth="1"/>
    <col min="15" max="15" width="6.125" style="191" customWidth="1"/>
    <col min="16" max="16" width="9" style="191" hidden="1" customWidth="1"/>
    <col min="17" max="20" width="0" style="191" hidden="1" customWidth="1"/>
    <col min="21" max="21" width="9" style="191" hidden="1" customWidth="1"/>
    <col min="22" max="22" width="0" style="191" hidden="1" customWidth="1"/>
    <col min="23" max="23" width="9" style="191" hidden="1" customWidth="1"/>
    <col min="24" max="16384" width="0" style="19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92"/>
      <c r="C53" s="192"/>
      <c r="D53" s="192"/>
      <c r="E53" s="192"/>
      <c r="F53" s="192"/>
      <c r="G53" s="192"/>
      <c r="H53" s="290" t="s">
        <v>401</v>
      </c>
    </row>
    <row r="54" spans="2:8" ht="29.25" customHeight="1" thickBot="1">
      <c r="B54" s="291" t="s">
        <v>27</v>
      </c>
      <c r="C54" s="292"/>
      <c r="D54" s="292"/>
      <c r="E54" s="293" t="s">
        <v>351</v>
      </c>
      <c r="F54" s="294" t="s">
        <v>6</v>
      </c>
      <c r="G54" s="294" t="s">
        <v>7</v>
      </c>
      <c r="H54" s="295" t="s">
        <v>8</v>
      </c>
    </row>
    <row r="55" spans="2:8" ht="52.5" customHeight="1">
      <c r="B55" s="296"/>
      <c r="C55" s="1230" t="s">
        <v>122</v>
      </c>
      <c r="D55" s="1230"/>
      <c r="E55" s="1231"/>
      <c r="F55" s="297">
        <v>1465</v>
      </c>
      <c r="G55" s="297">
        <v>819</v>
      </c>
      <c r="H55" s="298">
        <v>1221</v>
      </c>
    </row>
    <row r="56" spans="2:8" ht="52.5" customHeight="1">
      <c r="B56" s="299"/>
      <c r="C56" s="1232" t="s">
        <v>402</v>
      </c>
      <c r="D56" s="1232"/>
      <c r="E56" s="1233"/>
      <c r="F56" s="300">
        <v>172</v>
      </c>
      <c r="G56" s="300">
        <v>172</v>
      </c>
      <c r="H56" s="301">
        <v>172</v>
      </c>
    </row>
    <row r="57" spans="2:8" ht="53.25" customHeight="1">
      <c r="B57" s="299"/>
      <c r="C57" s="1234" t="s">
        <v>127</v>
      </c>
      <c r="D57" s="1234"/>
      <c r="E57" s="1235"/>
      <c r="F57" s="302">
        <v>1548</v>
      </c>
      <c r="G57" s="302">
        <v>2098</v>
      </c>
      <c r="H57" s="303">
        <v>4066</v>
      </c>
    </row>
    <row r="58" spans="2:8" ht="45.75" customHeight="1">
      <c r="B58" s="304"/>
      <c r="C58" s="1222" t="s">
        <v>403</v>
      </c>
      <c r="D58" s="1223"/>
      <c r="E58" s="1224"/>
      <c r="F58" s="305" t="s">
        <v>404</v>
      </c>
      <c r="G58" s="305" t="s">
        <v>404</v>
      </c>
      <c r="H58" s="306">
        <v>1550</v>
      </c>
    </row>
    <row r="59" spans="2:8" ht="45.75" customHeight="1">
      <c r="B59" s="304"/>
      <c r="C59" s="1222" t="s">
        <v>405</v>
      </c>
      <c r="D59" s="1223"/>
      <c r="E59" s="1224"/>
      <c r="F59" s="305" t="s">
        <v>404</v>
      </c>
      <c r="G59" s="305">
        <v>592</v>
      </c>
      <c r="H59" s="306">
        <v>1022</v>
      </c>
    </row>
    <row r="60" spans="2:8" ht="45.75" customHeight="1">
      <c r="B60" s="304"/>
      <c r="C60" s="1222" t="s">
        <v>406</v>
      </c>
      <c r="D60" s="1223"/>
      <c r="E60" s="1224"/>
      <c r="F60" s="305">
        <v>601</v>
      </c>
      <c r="G60" s="305">
        <v>602</v>
      </c>
      <c r="H60" s="306">
        <v>602</v>
      </c>
    </row>
    <row r="61" spans="2:8" ht="45.75" customHeight="1">
      <c r="B61" s="304"/>
      <c r="C61" s="1222" t="s">
        <v>407</v>
      </c>
      <c r="D61" s="1223"/>
      <c r="E61" s="1224"/>
      <c r="F61" s="305">
        <v>314</v>
      </c>
      <c r="G61" s="305">
        <v>314</v>
      </c>
      <c r="H61" s="306">
        <v>314</v>
      </c>
    </row>
    <row r="62" spans="2:8" ht="45.75" customHeight="1" thickBot="1">
      <c r="B62" s="307"/>
      <c r="C62" s="1225" t="s">
        <v>408</v>
      </c>
      <c r="D62" s="1226"/>
      <c r="E62" s="1227"/>
      <c r="F62" s="308">
        <v>322</v>
      </c>
      <c r="G62" s="308">
        <v>293</v>
      </c>
      <c r="H62" s="309">
        <v>293</v>
      </c>
    </row>
    <row r="63" spans="2:8" ht="52.5" customHeight="1" thickBot="1">
      <c r="B63" s="310"/>
      <c r="C63" s="1228" t="s">
        <v>409</v>
      </c>
      <c r="D63" s="1228"/>
      <c r="E63" s="1229"/>
      <c r="F63" s="311">
        <v>3186</v>
      </c>
      <c r="G63" s="311">
        <v>3089</v>
      </c>
      <c r="H63" s="312">
        <v>5459</v>
      </c>
    </row>
    <row r="64" spans="2:8" ht="15" customHeight="1"/>
    <row r="65" ht="0" hidden="1" customHeight="1"/>
    <row r="66" ht="0" hidden="1" customHeight="1"/>
  </sheetData>
  <sheetProtection algorithmName="SHA-512" hashValue="C2MEs4NmhFjmv6DbpNZCXtVcI2s42NzWTWIJdkmpjibNyA4dgeOgTQY2Ed0wkltI67wlmgY5rlLe8BZAbSXz3w==" saltValue="tYJfulitRBAD1XnMbGEv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44" t="s">
        <v>18</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c r="B44" s="12"/>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c r="B45" s="12"/>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c r="B46" s="12"/>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c r="B47" s="12"/>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36"/>
      <c r="H50" s="1236"/>
      <c r="I50" s="1236"/>
      <c r="J50" s="1236"/>
      <c r="K50" s="22"/>
      <c r="L50" s="22"/>
      <c r="M50" s="23"/>
      <c r="N50" s="23"/>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40" t="s">
        <v>4</v>
      </c>
      <c r="BQ50" s="1240"/>
      <c r="BR50" s="1240"/>
      <c r="BS50" s="1240"/>
      <c r="BT50" s="1240"/>
      <c r="BU50" s="1240"/>
      <c r="BV50" s="1240"/>
      <c r="BW50" s="1240"/>
      <c r="BX50" s="1240" t="s">
        <v>5</v>
      </c>
      <c r="BY50" s="1240"/>
      <c r="BZ50" s="1240"/>
      <c r="CA50" s="1240"/>
      <c r="CB50" s="1240"/>
      <c r="CC50" s="1240"/>
      <c r="CD50" s="1240"/>
      <c r="CE50" s="1240"/>
      <c r="CF50" s="1240" t="s">
        <v>6</v>
      </c>
      <c r="CG50" s="1240"/>
      <c r="CH50" s="1240"/>
      <c r="CI50" s="1240"/>
      <c r="CJ50" s="1240"/>
      <c r="CK50" s="1240"/>
      <c r="CL50" s="1240"/>
      <c r="CM50" s="1240"/>
      <c r="CN50" s="1240" t="s">
        <v>7</v>
      </c>
      <c r="CO50" s="1240"/>
      <c r="CP50" s="1240"/>
      <c r="CQ50" s="1240"/>
      <c r="CR50" s="1240"/>
      <c r="CS50" s="1240"/>
      <c r="CT50" s="1240"/>
      <c r="CU50" s="1240"/>
      <c r="CV50" s="1240" t="s">
        <v>8</v>
      </c>
      <c r="CW50" s="1240"/>
      <c r="CX50" s="1240"/>
      <c r="CY50" s="1240"/>
      <c r="CZ50" s="1240"/>
      <c r="DA50" s="1240"/>
      <c r="DB50" s="1240"/>
      <c r="DC50" s="1240"/>
    </row>
    <row r="51" spans="1:109" ht="13.5" customHeight="1">
      <c r="B51" s="12"/>
      <c r="G51" s="1254"/>
      <c r="H51" s="1254"/>
      <c r="I51" s="1255"/>
      <c r="J51" s="1255"/>
      <c r="K51" s="1253"/>
      <c r="L51" s="1253"/>
      <c r="M51" s="1253"/>
      <c r="N51" s="1253"/>
      <c r="AM51" s="21"/>
      <c r="AN51" s="1243" t="s">
        <v>9</v>
      </c>
      <c r="AO51" s="1243"/>
      <c r="AP51" s="1243"/>
      <c r="AQ51" s="1243"/>
      <c r="AR51" s="1243"/>
      <c r="AS51" s="1243"/>
      <c r="AT51" s="1243"/>
      <c r="AU51" s="1243"/>
      <c r="AV51" s="1243"/>
      <c r="AW51" s="1243"/>
      <c r="AX51" s="1243"/>
      <c r="AY51" s="1243"/>
      <c r="AZ51" s="1243"/>
      <c r="BA51" s="1243"/>
      <c r="BB51" s="1243" t="s">
        <v>10</v>
      </c>
      <c r="BC51" s="1243"/>
      <c r="BD51" s="1243"/>
      <c r="BE51" s="1243"/>
      <c r="BF51" s="1243"/>
      <c r="BG51" s="1243"/>
      <c r="BH51" s="1243"/>
      <c r="BI51" s="1243"/>
      <c r="BJ51" s="1243"/>
      <c r="BK51" s="1243"/>
      <c r="BL51" s="1243"/>
      <c r="BM51" s="1243"/>
      <c r="BN51" s="1243"/>
      <c r="BO51" s="1243"/>
      <c r="BP51" s="1242"/>
      <c r="BQ51" s="1241"/>
      <c r="BR51" s="1241"/>
      <c r="BS51" s="1241"/>
      <c r="BT51" s="1241"/>
      <c r="BU51" s="1241"/>
      <c r="BV51" s="1241"/>
      <c r="BW51" s="1241"/>
      <c r="BX51" s="1242"/>
      <c r="BY51" s="1241"/>
      <c r="BZ51" s="1241"/>
      <c r="CA51" s="1241"/>
      <c r="CB51" s="1241"/>
      <c r="CC51" s="1241"/>
      <c r="CD51" s="1241"/>
      <c r="CE51" s="1241"/>
      <c r="CF51" s="1242"/>
      <c r="CG51" s="1241"/>
      <c r="CH51" s="1241"/>
      <c r="CI51" s="1241"/>
      <c r="CJ51" s="1241"/>
      <c r="CK51" s="1241"/>
      <c r="CL51" s="1241"/>
      <c r="CM51" s="1241"/>
      <c r="CN51" s="1241">
        <v>10.6</v>
      </c>
      <c r="CO51" s="1241"/>
      <c r="CP51" s="1241"/>
      <c r="CQ51" s="1241"/>
      <c r="CR51" s="1241"/>
      <c r="CS51" s="1241"/>
      <c r="CT51" s="1241"/>
      <c r="CU51" s="1241"/>
      <c r="CV51" s="1241"/>
      <c r="CW51" s="1241"/>
      <c r="CX51" s="1241"/>
      <c r="CY51" s="1241"/>
      <c r="CZ51" s="1241"/>
      <c r="DA51" s="1241"/>
      <c r="DB51" s="1241"/>
      <c r="DC51" s="1241"/>
    </row>
    <row r="52" spans="1:109">
      <c r="B52" s="12"/>
      <c r="G52" s="1254"/>
      <c r="H52" s="1254"/>
      <c r="I52" s="1255"/>
      <c r="J52" s="1255"/>
      <c r="K52" s="1253"/>
      <c r="L52" s="1253"/>
      <c r="M52" s="1253"/>
      <c r="N52" s="1253"/>
      <c r="AM52" s="21"/>
      <c r="AN52" s="1243"/>
      <c r="AO52" s="1243"/>
      <c r="AP52" s="1243"/>
      <c r="AQ52" s="1243"/>
      <c r="AR52" s="1243"/>
      <c r="AS52" s="1243"/>
      <c r="AT52" s="1243"/>
      <c r="AU52" s="1243"/>
      <c r="AV52" s="1243"/>
      <c r="AW52" s="1243"/>
      <c r="AX52" s="1243"/>
      <c r="AY52" s="1243"/>
      <c r="AZ52" s="1243"/>
      <c r="BA52" s="1243"/>
      <c r="BB52" s="1243"/>
      <c r="BC52" s="1243"/>
      <c r="BD52" s="1243"/>
      <c r="BE52" s="1243"/>
      <c r="BF52" s="1243"/>
      <c r="BG52" s="1243"/>
      <c r="BH52" s="1243"/>
      <c r="BI52" s="1243"/>
      <c r="BJ52" s="1243"/>
      <c r="BK52" s="1243"/>
      <c r="BL52" s="1243"/>
      <c r="BM52" s="1243"/>
      <c r="BN52" s="1243"/>
      <c r="BO52" s="1243"/>
      <c r="BP52" s="1241"/>
      <c r="BQ52" s="1241"/>
      <c r="BR52" s="1241"/>
      <c r="BS52" s="1241"/>
      <c r="BT52" s="1241"/>
      <c r="BU52" s="1241"/>
      <c r="BV52" s="1241"/>
      <c r="BW52" s="1241"/>
      <c r="BX52" s="1241"/>
      <c r="BY52" s="1241"/>
      <c r="BZ52" s="1241"/>
      <c r="CA52" s="1241"/>
      <c r="CB52" s="1241"/>
      <c r="CC52" s="1241"/>
      <c r="CD52" s="1241"/>
      <c r="CE52" s="1241"/>
      <c r="CF52" s="1241"/>
      <c r="CG52" s="1241"/>
      <c r="CH52" s="1241"/>
      <c r="CI52" s="1241"/>
      <c r="CJ52" s="1241"/>
      <c r="CK52" s="1241"/>
      <c r="CL52" s="1241"/>
      <c r="CM52" s="1241"/>
      <c r="CN52" s="1241"/>
      <c r="CO52" s="1241"/>
      <c r="CP52" s="1241"/>
      <c r="CQ52" s="1241"/>
      <c r="CR52" s="1241"/>
      <c r="CS52" s="1241"/>
      <c r="CT52" s="1241"/>
      <c r="CU52" s="1241"/>
      <c r="CV52" s="1241"/>
      <c r="CW52" s="1241"/>
      <c r="CX52" s="1241"/>
      <c r="CY52" s="1241"/>
      <c r="CZ52" s="1241"/>
      <c r="DA52" s="1241"/>
      <c r="DB52" s="1241"/>
      <c r="DC52" s="1241"/>
    </row>
    <row r="53" spans="1:109">
      <c r="A53" s="20"/>
      <c r="B53" s="12"/>
      <c r="G53" s="1254"/>
      <c r="H53" s="1254"/>
      <c r="I53" s="1236"/>
      <c r="J53" s="1236"/>
      <c r="K53" s="1253"/>
      <c r="L53" s="1253"/>
      <c r="M53" s="1253"/>
      <c r="N53" s="1253"/>
      <c r="AM53" s="21"/>
      <c r="AN53" s="1243"/>
      <c r="AO53" s="1243"/>
      <c r="AP53" s="1243"/>
      <c r="AQ53" s="1243"/>
      <c r="AR53" s="1243"/>
      <c r="AS53" s="1243"/>
      <c r="AT53" s="1243"/>
      <c r="AU53" s="1243"/>
      <c r="AV53" s="1243"/>
      <c r="AW53" s="1243"/>
      <c r="AX53" s="1243"/>
      <c r="AY53" s="1243"/>
      <c r="AZ53" s="1243"/>
      <c r="BA53" s="1243"/>
      <c r="BB53" s="1243" t="s">
        <v>11</v>
      </c>
      <c r="BC53" s="1243"/>
      <c r="BD53" s="1243"/>
      <c r="BE53" s="1243"/>
      <c r="BF53" s="1243"/>
      <c r="BG53" s="1243"/>
      <c r="BH53" s="1243"/>
      <c r="BI53" s="1243"/>
      <c r="BJ53" s="1243"/>
      <c r="BK53" s="1243"/>
      <c r="BL53" s="1243"/>
      <c r="BM53" s="1243"/>
      <c r="BN53" s="1243"/>
      <c r="BO53" s="1243"/>
      <c r="BP53" s="1242"/>
      <c r="BQ53" s="1241"/>
      <c r="BR53" s="1241"/>
      <c r="BS53" s="1241"/>
      <c r="BT53" s="1241"/>
      <c r="BU53" s="1241"/>
      <c r="BV53" s="1241"/>
      <c r="BW53" s="1241"/>
      <c r="BX53" s="1242"/>
      <c r="BY53" s="1241"/>
      <c r="BZ53" s="1241"/>
      <c r="CA53" s="1241"/>
      <c r="CB53" s="1241"/>
      <c r="CC53" s="1241"/>
      <c r="CD53" s="1241"/>
      <c r="CE53" s="1241"/>
      <c r="CF53" s="1242"/>
      <c r="CG53" s="1241"/>
      <c r="CH53" s="1241"/>
      <c r="CI53" s="1241"/>
      <c r="CJ53" s="1241"/>
      <c r="CK53" s="1241"/>
      <c r="CL53" s="1241"/>
      <c r="CM53" s="1241"/>
      <c r="CN53" s="1241">
        <v>68.8</v>
      </c>
      <c r="CO53" s="1241"/>
      <c r="CP53" s="1241"/>
      <c r="CQ53" s="1241"/>
      <c r="CR53" s="1241"/>
      <c r="CS53" s="1241"/>
      <c r="CT53" s="1241"/>
      <c r="CU53" s="1241"/>
      <c r="CV53" s="1241">
        <v>69.900000000000006</v>
      </c>
      <c r="CW53" s="1241"/>
      <c r="CX53" s="1241"/>
      <c r="CY53" s="1241"/>
      <c r="CZ53" s="1241"/>
      <c r="DA53" s="1241"/>
      <c r="DB53" s="1241"/>
      <c r="DC53" s="1241"/>
    </row>
    <row r="54" spans="1:109">
      <c r="A54" s="20"/>
      <c r="B54" s="12"/>
      <c r="G54" s="1254"/>
      <c r="H54" s="1254"/>
      <c r="I54" s="1236"/>
      <c r="J54" s="1236"/>
      <c r="K54" s="1253"/>
      <c r="L54" s="1253"/>
      <c r="M54" s="1253"/>
      <c r="N54" s="1253"/>
      <c r="AM54" s="21"/>
      <c r="AN54" s="1243"/>
      <c r="AO54" s="1243"/>
      <c r="AP54" s="1243"/>
      <c r="AQ54" s="1243"/>
      <c r="AR54" s="1243"/>
      <c r="AS54" s="1243"/>
      <c r="AT54" s="1243"/>
      <c r="AU54" s="1243"/>
      <c r="AV54" s="1243"/>
      <c r="AW54" s="1243"/>
      <c r="AX54" s="1243"/>
      <c r="AY54" s="1243"/>
      <c r="AZ54" s="1243"/>
      <c r="BA54" s="1243"/>
      <c r="BB54" s="1243"/>
      <c r="BC54" s="1243"/>
      <c r="BD54" s="1243"/>
      <c r="BE54" s="1243"/>
      <c r="BF54" s="1243"/>
      <c r="BG54" s="1243"/>
      <c r="BH54" s="1243"/>
      <c r="BI54" s="1243"/>
      <c r="BJ54" s="1243"/>
      <c r="BK54" s="1243"/>
      <c r="BL54" s="1243"/>
      <c r="BM54" s="1243"/>
      <c r="BN54" s="1243"/>
      <c r="BO54" s="1243"/>
      <c r="BP54" s="1241"/>
      <c r="BQ54" s="1241"/>
      <c r="BR54" s="1241"/>
      <c r="BS54" s="1241"/>
      <c r="BT54" s="1241"/>
      <c r="BU54" s="1241"/>
      <c r="BV54" s="1241"/>
      <c r="BW54" s="1241"/>
      <c r="BX54" s="1241"/>
      <c r="BY54" s="1241"/>
      <c r="BZ54" s="1241"/>
      <c r="CA54" s="1241"/>
      <c r="CB54" s="1241"/>
      <c r="CC54" s="1241"/>
      <c r="CD54" s="1241"/>
      <c r="CE54" s="1241"/>
      <c r="CF54" s="1241"/>
      <c r="CG54" s="1241"/>
      <c r="CH54" s="1241"/>
      <c r="CI54" s="1241"/>
      <c r="CJ54" s="1241"/>
      <c r="CK54" s="1241"/>
      <c r="CL54" s="1241"/>
      <c r="CM54" s="1241"/>
      <c r="CN54" s="1241"/>
      <c r="CO54" s="1241"/>
      <c r="CP54" s="1241"/>
      <c r="CQ54" s="1241"/>
      <c r="CR54" s="1241"/>
      <c r="CS54" s="1241"/>
      <c r="CT54" s="1241"/>
      <c r="CU54" s="1241"/>
      <c r="CV54" s="1241"/>
      <c r="CW54" s="1241"/>
      <c r="CX54" s="1241"/>
      <c r="CY54" s="1241"/>
      <c r="CZ54" s="1241"/>
      <c r="DA54" s="1241"/>
      <c r="DB54" s="1241"/>
      <c r="DC54" s="1241"/>
    </row>
    <row r="55" spans="1:109">
      <c r="A55" s="20"/>
      <c r="B55" s="12"/>
      <c r="G55" s="1236"/>
      <c r="H55" s="1236"/>
      <c r="I55" s="1236"/>
      <c r="J55" s="1236"/>
      <c r="K55" s="1253"/>
      <c r="L55" s="1253"/>
      <c r="M55" s="1253"/>
      <c r="N55" s="1253"/>
      <c r="AN55" s="1240" t="s">
        <v>12</v>
      </c>
      <c r="AO55" s="1240"/>
      <c r="AP55" s="1240"/>
      <c r="AQ55" s="1240"/>
      <c r="AR55" s="1240"/>
      <c r="AS55" s="1240"/>
      <c r="AT55" s="1240"/>
      <c r="AU55" s="1240"/>
      <c r="AV55" s="1240"/>
      <c r="AW55" s="1240"/>
      <c r="AX55" s="1240"/>
      <c r="AY55" s="1240"/>
      <c r="AZ55" s="1240"/>
      <c r="BA55" s="1240"/>
      <c r="BB55" s="1243" t="s">
        <v>13</v>
      </c>
      <c r="BC55" s="1243"/>
      <c r="BD55" s="1243"/>
      <c r="BE55" s="1243"/>
      <c r="BF55" s="1243"/>
      <c r="BG55" s="1243"/>
      <c r="BH55" s="1243"/>
      <c r="BI55" s="1243"/>
      <c r="BJ55" s="1243"/>
      <c r="BK55" s="1243"/>
      <c r="BL55" s="1243"/>
      <c r="BM55" s="1243"/>
      <c r="BN55" s="1243"/>
      <c r="BO55" s="1243"/>
      <c r="BP55" s="1242"/>
      <c r="BQ55" s="1241"/>
      <c r="BR55" s="1241"/>
      <c r="BS55" s="1241"/>
      <c r="BT55" s="1241"/>
      <c r="BU55" s="1241"/>
      <c r="BV55" s="1241"/>
      <c r="BW55" s="1241"/>
      <c r="BX55" s="1242"/>
      <c r="BY55" s="1241"/>
      <c r="BZ55" s="1241"/>
      <c r="CA55" s="1241"/>
      <c r="CB55" s="1241"/>
      <c r="CC55" s="1241"/>
      <c r="CD55" s="1241"/>
      <c r="CE55" s="1241"/>
      <c r="CF55" s="1242"/>
      <c r="CG55" s="1241"/>
      <c r="CH55" s="1241"/>
      <c r="CI55" s="1241"/>
      <c r="CJ55" s="1241"/>
      <c r="CK55" s="1241"/>
      <c r="CL55" s="1241"/>
      <c r="CM55" s="1241"/>
      <c r="CN55" s="1241">
        <v>51.4</v>
      </c>
      <c r="CO55" s="1241"/>
      <c r="CP55" s="1241"/>
      <c r="CQ55" s="1241"/>
      <c r="CR55" s="1241"/>
      <c r="CS55" s="1241"/>
      <c r="CT55" s="1241"/>
      <c r="CU55" s="1241"/>
      <c r="CV55" s="1241">
        <v>46.8</v>
      </c>
      <c r="CW55" s="1241"/>
      <c r="CX55" s="1241"/>
      <c r="CY55" s="1241"/>
      <c r="CZ55" s="1241"/>
      <c r="DA55" s="1241"/>
      <c r="DB55" s="1241"/>
      <c r="DC55" s="1241"/>
    </row>
    <row r="56" spans="1:109">
      <c r="A56" s="20"/>
      <c r="B56" s="12"/>
      <c r="G56" s="1236"/>
      <c r="H56" s="1236"/>
      <c r="I56" s="1236"/>
      <c r="J56" s="1236"/>
      <c r="K56" s="1253"/>
      <c r="L56" s="1253"/>
      <c r="M56" s="1253"/>
      <c r="N56" s="1253"/>
      <c r="AN56" s="1240"/>
      <c r="AO56" s="1240"/>
      <c r="AP56" s="1240"/>
      <c r="AQ56" s="1240"/>
      <c r="AR56" s="1240"/>
      <c r="AS56" s="1240"/>
      <c r="AT56" s="1240"/>
      <c r="AU56" s="1240"/>
      <c r="AV56" s="1240"/>
      <c r="AW56" s="1240"/>
      <c r="AX56" s="1240"/>
      <c r="AY56" s="1240"/>
      <c r="AZ56" s="1240"/>
      <c r="BA56" s="1240"/>
      <c r="BB56" s="1243"/>
      <c r="BC56" s="1243"/>
      <c r="BD56" s="1243"/>
      <c r="BE56" s="1243"/>
      <c r="BF56" s="1243"/>
      <c r="BG56" s="1243"/>
      <c r="BH56" s="1243"/>
      <c r="BI56" s="1243"/>
      <c r="BJ56" s="1243"/>
      <c r="BK56" s="1243"/>
      <c r="BL56" s="1243"/>
      <c r="BM56" s="1243"/>
      <c r="BN56" s="1243"/>
      <c r="BO56" s="1243"/>
      <c r="BP56" s="1241"/>
      <c r="BQ56" s="1241"/>
      <c r="BR56" s="1241"/>
      <c r="BS56" s="1241"/>
      <c r="BT56" s="1241"/>
      <c r="BU56" s="1241"/>
      <c r="BV56" s="1241"/>
      <c r="BW56" s="1241"/>
      <c r="BX56" s="1241"/>
      <c r="BY56" s="1241"/>
      <c r="BZ56" s="1241"/>
      <c r="CA56" s="1241"/>
      <c r="CB56" s="1241"/>
      <c r="CC56" s="1241"/>
      <c r="CD56" s="1241"/>
      <c r="CE56" s="1241"/>
      <c r="CF56" s="1241"/>
      <c r="CG56" s="1241"/>
      <c r="CH56" s="1241"/>
      <c r="CI56" s="1241"/>
      <c r="CJ56" s="1241"/>
      <c r="CK56" s="1241"/>
      <c r="CL56" s="1241"/>
      <c r="CM56" s="1241"/>
      <c r="CN56" s="1241"/>
      <c r="CO56" s="1241"/>
      <c r="CP56" s="1241"/>
      <c r="CQ56" s="1241"/>
      <c r="CR56" s="1241"/>
      <c r="CS56" s="1241"/>
      <c r="CT56" s="1241"/>
      <c r="CU56" s="1241"/>
      <c r="CV56" s="1241"/>
      <c r="CW56" s="1241"/>
      <c r="CX56" s="1241"/>
      <c r="CY56" s="1241"/>
      <c r="CZ56" s="1241"/>
      <c r="DA56" s="1241"/>
      <c r="DB56" s="1241"/>
      <c r="DC56" s="1241"/>
    </row>
    <row r="57" spans="1:109" s="20" customFormat="1">
      <c r="B57" s="24"/>
      <c r="G57" s="1236"/>
      <c r="H57" s="1236"/>
      <c r="I57" s="1256"/>
      <c r="J57" s="1256"/>
      <c r="K57" s="1253"/>
      <c r="L57" s="1253"/>
      <c r="M57" s="1253"/>
      <c r="N57" s="1253"/>
      <c r="AM57" s="3"/>
      <c r="AN57" s="1240"/>
      <c r="AO57" s="1240"/>
      <c r="AP57" s="1240"/>
      <c r="AQ57" s="1240"/>
      <c r="AR57" s="1240"/>
      <c r="AS57" s="1240"/>
      <c r="AT57" s="1240"/>
      <c r="AU57" s="1240"/>
      <c r="AV57" s="1240"/>
      <c r="AW57" s="1240"/>
      <c r="AX57" s="1240"/>
      <c r="AY57" s="1240"/>
      <c r="AZ57" s="1240"/>
      <c r="BA57" s="1240"/>
      <c r="BB57" s="1243" t="s">
        <v>11</v>
      </c>
      <c r="BC57" s="1243"/>
      <c r="BD57" s="1243"/>
      <c r="BE57" s="1243"/>
      <c r="BF57" s="1243"/>
      <c r="BG57" s="1243"/>
      <c r="BH57" s="1243"/>
      <c r="BI57" s="1243"/>
      <c r="BJ57" s="1243"/>
      <c r="BK57" s="1243"/>
      <c r="BL57" s="1243"/>
      <c r="BM57" s="1243"/>
      <c r="BN57" s="1243"/>
      <c r="BO57" s="1243"/>
      <c r="BP57" s="1242"/>
      <c r="BQ57" s="1241"/>
      <c r="BR57" s="1241"/>
      <c r="BS57" s="1241"/>
      <c r="BT57" s="1241"/>
      <c r="BU57" s="1241"/>
      <c r="BV57" s="1241"/>
      <c r="BW57" s="1241"/>
      <c r="BX57" s="1242"/>
      <c r="BY57" s="1241"/>
      <c r="BZ57" s="1241"/>
      <c r="CA57" s="1241"/>
      <c r="CB57" s="1241"/>
      <c r="CC57" s="1241"/>
      <c r="CD57" s="1241"/>
      <c r="CE57" s="1241"/>
      <c r="CF57" s="1242"/>
      <c r="CG57" s="1241"/>
      <c r="CH57" s="1241"/>
      <c r="CI57" s="1241"/>
      <c r="CJ57" s="1241"/>
      <c r="CK57" s="1241"/>
      <c r="CL57" s="1241"/>
      <c r="CM57" s="1241"/>
      <c r="CN57" s="1241">
        <v>59.8</v>
      </c>
      <c r="CO57" s="1241"/>
      <c r="CP57" s="1241"/>
      <c r="CQ57" s="1241"/>
      <c r="CR57" s="1241"/>
      <c r="CS57" s="1241"/>
      <c r="CT57" s="1241"/>
      <c r="CU57" s="1241"/>
      <c r="CV57" s="1241">
        <v>60.5</v>
      </c>
      <c r="CW57" s="1241"/>
      <c r="CX57" s="1241"/>
      <c r="CY57" s="1241"/>
      <c r="CZ57" s="1241"/>
      <c r="DA57" s="1241"/>
      <c r="DB57" s="1241"/>
      <c r="DC57" s="1241"/>
      <c r="DD57" s="25"/>
      <c r="DE57" s="24"/>
    </row>
    <row r="58" spans="1:109" s="20" customFormat="1">
      <c r="A58" s="3"/>
      <c r="B58" s="24"/>
      <c r="G58" s="1236"/>
      <c r="H58" s="1236"/>
      <c r="I58" s="1256"/>
      <c r="J58" s="1256"/>
      <c r="K58" s="1253"/>
      <c r="L58" s="1253"/>
      <c r="M58" s="1253"/>
      <c r="N58" s="1253"/>
      <c r="AM58" s="3"/>
      <c r="AN58" s="1240"/>
      <c r="AO58" s="1240"/>
      <c r="AP58" s="1240"/>
      <c r="AQ58" s="1240"/>
      <c r="AR58" s="1240"/>
      <c r="AS58" s="1240"/>
      <c r="AT58" s="1240"/>
      <c r="AU58" s="1240"/>
      <c r="AV58" s="1240"/>
      <c r="AW58" s="1240"/>
      <c r="AX58" s="1240"/>
      <c r="AY58" s="1240"/>
      <c r="AZ58" s="1240"/>
      <c r="BA58" s="1240"/>
      <c r="BB58" s="1243"/>
      <c r="BC58" s="1243"/>
      <c r="BD58" s="1243"/>
      <c r="BE58" s="1243"/>
      <c r="BF58" s="1243"/>
      <c r="BG58" s="1243"/>
      <c r="BH58" s="1243"/>
      <c r="BI58" s="1243"/>
      <c r="BJ58" s="1243"/>
      <c r="BK58" s="1243"/>
      <c r="BL58" s="1243"/>
      <c r="BM58" s="1243"/>
      <c r="BN58" s="1243"/>
      <c r="BO58" s="1243"/>
      <c r="BP58" s="1241"/>
      <c r="BQ58" s="1241"/>
      <c r="BR58" s="1241"/>
      <c r="BS58" s="1241"/>
      <c r="BT58" s="1241"/>
      <c r="BU58" s="1241"/>
      <c r="BV58" s="1241"/>
      <c r="BW58" s="1241"/>
      <c r="BX58" s="1241"/>
      <c r="BY58" s="1241"/>
      <c r="BZ58" s="1241"/>
      <c r="CA58" s="1241"/>
      <c r="CB58" s="1241"/>
      <c r="CC58" s="1241"/>
      <c r="CD58" s="1241"/>
      <c r="CE58" s="1241"/>
      <c r="CF58" s="1241"/>
      <c r="CG58" s="1241"/>
      <c r="CH58" s="1241"/>
      <c r="CI58" s="1241"/>
      <c r="CJ58" s="1241"/>
      <c r="CK58" s="1241"/>
      <c r="CL58" s="1241"/>
      <c r="CM58" s="1241"/>
      <c r="CN58" s="1241"/>
      <c r="CO58" s="1241"/>
      <c r="CP58" s="1241"/>
      <c r="CQ58" s="1241"/>
      <c r="CR58" s="1241"/>
      <c r="CS58" s="1241"/>
      <c r="CT58" s="1241"/>
      <c r="CU58" s="1241"/>
      <c r="CV58" s="1241"/>
      <c r="CW58" s="1241"/>
      <c r="CX58" s="1241"/>
      <c r="CY58" s="1241"/>
      <c r="CZ58" s="1241"/>
      <c r="DA58" s="1241"/>
      <c r="DB58" s="1241"/>
      <c r="DC58" s="1241"/>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14</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44" t="s">
        <v>19</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c r="B66" s="12"/>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c r="B67" s="12"/>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c r="B68" s="12"/>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c r="B69" s="12"/>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36"/>
      <c r="H72" s="1236"/>
      <c r="I72" s="1236"/>
      <c r="J72" s="1236"/>
      <c r="K72" s="22"/>
      <c r="L72" s="22"/>
      <c r="M72" s="23"/>
      <c r="N72" s="23"/>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40" t="s">
        <v>4</v>
      </c>
      <c r="BQ72" s="1240"/>
      <c r="BR72" s="1240"/>
      <c r="BS72" s="1240"/>
      <c r="BT72" s="1240"/>
      <c r="BU72" s="1240"/>
      <c r="BV72" s="1240"/>
      <c r="BW72" s="1240"/>
      <c r="BX72" s="1240" t="s">
        <v>5</v>
      </c>
      <c r="BY72" s="1240"/>
      <c r="BZ72" s="1240"/>
      <c r="CA72" s="1240"/>
      <c r="CB72" s="1240"/>
      <c r="CC72" s="1240"/>
      <c r="CD72" s="1240"/>
      <c r="CE72" s="1240"/>
      <c r="CF72" s="1240" t="s">
        <v>6</v>
      </c>
      <c r="CG72" s="1240"/>
      <c r="CH72" s="1240"/>
      <c r="CI72" s="1240"/>
      <c r="CJ72" s="1240"/>
      <c r="CK72" s="1240"/>
      <c r="CL72" s="1240"/>
      <c r="CM72" s="1240"/>
      <c r="CN72" s="1240" t="s">
        <v>7</v>
      </c>
      <c r="CO72" s="1240"/>
      <c r="CP72" s="1240"/>
      <c r="CQ72" s="1240"/>
      <c r="CR72" s="1240"/>
      <c r="CS72" s="1240"/>
      <c r="CT72" s="1240"/>
      <c r="CU72" s="1240"/>
      <c r="CV72" s="1240" t="s">
        <v>8</v>
      </c>
      <c r="CW72" s="1240"/>
      <c r="CX72" s="1240"/>
      <c r="CY72" s="1240"/>
      <c r="CZ72" s="1240"/>
      <c r="DA72" s="1240"/>
      <c r="DB72" s="1240"/>
      <c r="DC72" s="1240"/>
    </row>
    <row r="73" spans="2:107">
      <c r="B73" s="12"/>
      <c r="G73" s="1254"/>
      <c r="H73" s="1254"/>
      <c r="I73" s="1254"/>
      <c r="J73" s="1254"/>
      <c r="K73" s="1257"/>
      <c r="L73" s="1257"/>
      <c r="M73" s="1257"/>
      <c r="N73" s="1257"/>
      <c r="AM73" s="21"/>
      <c r="AN73" s="1243" t="s">
        <v>9</v>
      </c>
      <c r="AO73" s="1243"/>
      <c r="AP73" s="1243"/>
      <c r="AQ73" s="1243"/>
      <c r="AR73" s="1243"/>
      <c r="AS73" s="1243"/>
      <c r="AT73" s="1243"/>
      <c r="AU73" s="1243"/>
      <c r="AV73" s="1243"/>
      <c r="AW73" s="1243"/>
      <c r="AX73" s="1243"/>
      <c r="AY73" s="1243"/>
      <c r="AZ73" s="1243"/>
      <c r="BA73" s="1243"/>
      <c r="BB73" s="1243" t="s">
        <v>13</v>
      </c>
      <c r="BC73" s="1243"/>
      <c r="BD73" s="1243"/>
      <c r="BE73" s="1243"/>
      <c r="BF73" s="1243"/>
      <c r="BG73" s="1243"/>
      <c r="BH73" s="1243"/>
      <c r="BI73" s="1243"/>
      <c r="BJ73" s="1243"/>
      <c r="BK73" s="1243"/>
      <c r="BL73" s="1243"/>
      <c r="BM73" s="1243"/>
      <c r="BN73" s="1243"/>
      <c r="BO73" s="1243"/>
      <c r="BP73" s="1241">
        <v>4.5999999999999996</v>
      </c>
      <c r="BQ73" s="1241"/>
      <c r="BR73" s="1241"/>
      <c r="BS73" s="1241"/>
      <c r="BT73" s="1241"/>
      <c r="BU73" s="1241"/>
      <c r="BV73" s="1241"/>
      <c r="BW73" s="1241"/>
      <c r="BX73" s="1241">
        <v>9.3000000000000007</v>
      </c>
      <c r="BY73" s="1241"/>
      <c r="BZ73" s="1241"/>
      <c r="CA73" s="1241"/>
      <c r="CB73" s="1241"/>
      <c r="CC73" s="1241"/>
      <c r="CD73" s="1241"/>
      <c r="CE73" s="1241"/>
      <c r="CF73" s="1241">
        <v>11.7</v>
      </c>
      <c r="CG73" s="1241"/>
      <c r="CH73" s="1241"/>
      <c r="CI73" s="1241"/>
      <c r="CJ73" s="1241"/>
      <c r="CK73" s="1241"/>
      <c r="CL73" s="1241"/>
      <c r="CM73" s="1241"/>
      <c r="CN73" s="1241">
        <v>10.6</v>
      </c>
      <c r="CO73" s="1241"/>
      <c r="CP73" s="1241"/>
      <c r="CQ73" s="1241"/>
      <c r="CR73" s="1241"/>
      <c r="CS73" s="1241"/>
      <c r="CT73" s="1241"/>
      <c r="CU73" s="1241"/>
      <c r="CV73" s="1241"/>
      <c r="CW73" s="1241"/>
      <c r="CX73" s="1241"/>
      <c r="CY73" s="1241"/>
      <c r="CZ73" s="1241"/>
      <c r="DA73" s="1241"/>
      <c r="DB73" s="1241"/>
      <c r="DC73" s="1241"/>
    </row>
    <row r="74" spans="2:107">
      <c r="B74" s="12"/>
      <c r="G74" s="1254"/>
      <c r="H74" s="1254"/>
      <c r="I74" s="1254"/>
      <c r="J74" s="1254"/>
      <c r="K74" s="1257"/>
      <c r="L74" s="1257"/>
      <c r="M74" s="1257"/>
      <c r="N74" s="1257"/>
      <c r="AM74" s="21"/>
      <c r="AN74" s="1243"/>
      <c r="AO74" s="1243"/>
      <c r="AP74" s="1243"/>
      <c r="AQ74" s="1243"/>
      <c r="AR74" s="1243"/>
      <c r="AS74" s="1243"/>
      <c r="AT74" s="1243"/>
      <c r="AU74" s="1243"/>
      <c r="AV74" s="1243"/>
      <c r="AW74" s="1243"/>
      <c r="AX74" s="1243"/>
      <c r="AY74" s="1243"/>
      <c r="AZ74" s="1243"/>
      <c r="BA74" s="1243"/>
      <c r="BB74" s="1243"/>
      <c r="BC74" s="1243"/>
      <c r="BD74" s="1243"/>
      <c r="BE74" s="1243"/>
      <c r="BF74" s="1243"/>
      <c r="BG74" s="1243"/>
      <c r="BH74" s="1243"/>
      <c r="BI74" s="1243"/>
      <c r="BJ74" s="1243"/>
      <c r="BK74" s="1243"/>
      <c r="BL74" s="1243"/>
      <c r="BM74" s="1243"/>
      <c r="BN74" s="1243"/>
      <c r="BO74" s="1243"/>
      <c r="BP74" s="1241"/>
      <c r="BQ74" s="1241"/>
      <c r="BR74" s="1241"/>
      <c r="BS74" s="1241"/>
      <c r="BT74" s="1241"/>
      <c r="BU74" s="1241"/>
      <c r="BV74" s="1241"/>
      <c r="BW74" s="1241"/>
      <c r="BX74" s="1241"/>
      <c r="BY74" s="1241"/>
      <c r="BZ74" s="1241"/>
      <c r="CA74" s="1241"/>
      <c r="CB74" s="1241"/>
      <c r="CC74" s="1241"/>
      <c r="CD74" s="1241"/>
      <c r="CE74" s="1241"/>
      <c r="CF74" s="1241"/>
      <c r="CG74" s="1241"/>
      <c r="CH74" s="1241"/>
      <c r="CI74" s="1241"/>
      <c r="CJ74" s="1241"/>
      <c r="CK74" s="1241"/>
      <c r="CL74" s="1241"/>
      <c r="CM74" s="1241"/>
      <c r="CN74" s="1241"/>
      <c r="CO74" s="1241"/>
      <c r="CP74" s="1241"/>
      <c r="CQ74" s="1241"/>
      <c r="CR74" s="1241"/>
      <c r="CS74" s="1241"/>
      <c r="CT74" s="1241"/>
      <c r="CU74" s="1241"/>
      <c r="CV74" s="1241"/>
      <c r="CW74" s="1241"/>
      <c r="CX74" s="1241"/>
      <c r="CY74" s="1241"/>
      <c r="CZ74" s="1241"/>
      <c r="DA74" s="1241"/>
      <c r="DB74" s="1241"/>
      <c r="DC74" s="1241"/>
    </row>
    <row r="75" spans="2:107">
      <c r="B75" s="12"/>
      <c r="G75" s="1254"/>
      <c r="H75" s="1254"/>
      <c r="I75" s="1236"/>
      <c r="J75" s="1236"/>
      <c r="K75" s="1253"/>
      <c r="L75" s="1253"/>
      <c r="M75" s="1253"/>
      <c r="N75" s="1253"/>
      <c r="AM75" s="21"/>
      <c r="AN75" s="1243"/>
      <c r="AO75" s="1243"/>
      <c r="AP75" s="1243"/>
      <c r="AQ75" s="1243"/>
      <c r="AR75" s="1243"/>
      <c r="AS75" s="1243"/>
      <c r="AT75" s="1243"/>
      <c r="AU75" s="1243"/>
      <c r="AV75" s="1243"/>
      <c r="AW75" s="1243"/>
      <c r="AX75" s="1243"/>
      <c r="AY75" s="1243"/>
      <c r="AZ75" s="1243"/>
      <c r="BA75" s="1243"/>
      <c r="BB75" s="1243" t="s">
        <v>15</v>
      </c>
      <c r="BC75" s="1243"/>
      <c r="BD75" s="1243"/>
      <c r="BE75" s="1243"/>
      <c r="BF75" s="1243"/>
      <c r="BG75" s="1243"/>
      <c r="BH75" s="1243"/>
      <c r="BI75" s="1243"/>
      <c r="BJ75" s="1243"/>
      <c r="BK75" s="1243"/>
      <c r="BL75" s="1243"/>
      <c r="BM75" s="1243"/>
      <c r="BN75" s="1243"/>
      <c r="BO75" s="1243"/>
      <c r="BP75" s="1241">
        <v>7.2</v>
      </c>
      <c r="BQ75" s="1241"/>
      <c r="BR75" s="1241"/>
      <c r="BS75" s="1241"/>
      <c r="BT75" s="1241"/>
      <c r="BU75" s="1241"/>
      <c r="BV75" s="1241"/>
      <c r="BW75" s="1241"/>
      <c r="BX75" s="1241">
        <v>6.5</v>
      </c>
      <c r="BY75" s="1241"/>
      <c r="BZ75" s="1241"/>
      <c r="CA75" s="1241"/>
      <c r="CB75" s="1241"/>
      <c r="CC75" s="1241"/>
      <c r="CD75" s="1241"/>
      <c r="CE75" s="1241"/>
      <c r="CF75" s="1241">
        <v>6.2</v>
      </c>
      <c r="CG75" s="1241"/>
      <c r="CH75" s="1241"/>
      <c r="CI75" s="1241"/>
      <c r="CJ75" s="1241"/>
      <c r="CK75" s="1241"/>
      <c r="CL75" s="1241"/>
      <c r="CM75" s="1241"/>
      <c r="CN75" s="1241">
        <v>6.5</v>
      </c>
      <c r="CO75" s="1241"/>
      <c r="CP75" s="1241"/>
      <c r="CQ75" s="1241"/>
      <c r="CR75" s="1241"/>
      <c r="CS75" s="1241"/>
      <c r="CT75" s="1241"/>
      <c r="CU75" s="1241"/>
      <c r="CV75" s="1241">
        <v>6.6</v>
      </c>
      <c r="CW75" s="1241"/>
      <c r="CX75" s="1241"/>
      <c r="CY75" s="1241"/>
      <c r="CZ75" s="1241"/>
      <c r="DA75" s="1241"/>
      <c r="DB75" s="1241"/>
      <c r="DC75" s="1241"/>
    </row>
    <row r="76" spans="2:107">
      <c r="B76" s="12"/>
      <c r="G76" s="1254"/>
      <c r="H76" s="1254"/>
      <c r="I76" s="1236"/>
      <c r="J76" s="1236"/>
      <c r="K76" s="1253"/>
      <c r="L76" s="1253"/>
      <c r="M76" s="1253"/>
      <c r="N76" s="1253"/>
      <c r="AM76" s="21"/>
      <c r="AN76" s="1243"/>
      <c r="AO76" s="1243"/>
      <c r="AP76" s="1243"/>
      <c r="AQ76" s="1243"/>
      <c r="AR76" s="1243"/>
      <c r="AS76" s="1243"/>
      <c r="AT76" s="1243"/>
      <c r="AU76" s="1243"/>
      <c r="AV76" s="1243"/>
      <c r="AW76" s="1243"/>
      <c r="AX76" s="1243"/>
      <c r="AY76" s="1243"/>
      <c r="AZ76" s="1243"/>
      <c r="BA76" s="1243"/>
      <c r="BB76" s="1243"/>
      <c r="BC76" s="1243"/>
      <c r="BD76" s="1243"/>
      <c r="BE76" s="1243"/>
      <c r="BF76" s="1243"/>
      <c r="BG76" s="1243"/>
      <c r="BH76" s="1243"/>
      <c r="BI76" s="1243"/>
      <c r="BJ76" s="1243"/>
      <c r="BK76" s="1243"/>
      <c r="BL76" s="1243"/>
      <c r="BM76" s="1243"/>
      <c r="BN76" s="1243"/>
      <c r="BO76" s="1243"/>
      <c r="BP76" s="1241"/>
      <c r="BQ76" s="1241"/>
      <c r="BR76" s="1241"/>
      <c r="BS76" s="1241"/>
      <c r="BT76" s="1241"/>
      <c r="BU76" s="1241"/>
      <c r="BV76" s="1241"/>
      <c r="BW76" s="1241"/>
      <c r="BX76" s="1241"/>
      <c r="BY76" s="1241"/>
      <c r="BZ76" s="1241"/>
      <c r="CA76" s="1241"/>
      <c r="CB76" s="1241"/>
      <c r="CC76" s="1241"/>
      <c r="CD76" s="1241"/>
      <c r="CE76" s="1241"/>
      <c r="CF76" s="1241"/>
      <c r="CG76" s="1241"/>
      <c r="CH76" s="1241"/>
      <c r="CI76" s="1241"/>
      <c r="CJ76" s="1241"/>
      <c r="CK76" s="1241"/>
      <c r="CL76" s="1241"/>
      <c r="CM76" s="1241"/>
      <c r="CN76" s="1241"/>
      <c r="CO76" s="1241"/>
      <c r="CP76" s="1241"/>
      <c r="CQ76" s="1241"/>
      <c r="CR76" s="1241"/>
      <c r="CS76" s="1241"/>
      <c r="CT76" s="1241"/>
      <c r="CU76" s="1241"/>
      <c r="CV76" s="1241"/>
      <c r="CW76" s="1241"/>
      <c r="CX76" s="1241"/>
      <c r="CY76" s="1241"/>
      <c r="CZ76" s="1241"/>
      <c r="DA76" s="1241"/>
      <c r="DB76" s="1241"/>
      <c r="DC76" s="1241"/>
    </row>
    <row r="77" spans="2:107">
      <c r="B77" s="12"/>
      <c r="G77" s="1236"/>
      <c r="H77" s="1236"/>
      <c r="I77" s="1236"/>
      <c r="J77" s="1236"/>
      <c r="K77" s="1257"/>
      <c r="L77" s="1257"/>
      <c r="M77" s="1257"/>
      <c r="N77" s="1257"/>
      <c r="AN77" s="1240" t="s">
        <v>12</v>
      </c>
      <c r="AO77" s="1240"/>
      <c r="AP77" s="1240"/>
      <c r="AQ77" s="1240"/>
      <c r="AR77" s="1240"/>
      <c r="AS77" s="1240"/>
      <c r="AT77" s="1240"/>
      <c r="AU77" s="1240"/>
      <c r="AV77" s="1240"/>
      <c r="AW77" s="1240"/>
      <c r="AX77" s="1240"/>
      <c r="AY77" s="1240"/>
      <c r="AZ77" s="1240"/>
      <c r="BA77" s="1240"/>
      <c r="BB77" s="1243" t="s">
        <v>13</v>
      </c>
      <c r="BC77" s="1243"/>
      <c r="BD77" s="1243"/>
      <c r="BE77" s="1243"/>
      <c r="BF77" s="1243"/>
      <c r="BG77" s="1243"/>
      <c r="BH77" s="1243"/>
      <c r="BI77" s="1243"/>
      <c r="BJ77" s="1243"/>
      <c r="BK77" s="1243"/>
      <c r="BL77" s="1243"/>
      <c r="BM77" s="1243"/>
      <c r="BN77" s="1243"/>
      <c r="BO77" s="1243"/>
      <c r="BP77" s="1241">
        <v>55.2</v>
      </c>
      <c r="BQ77" s="1241"/>
      <c r="BR77" s="1241"/>
      <c r="BS77" s="1241"/>
      <c r="BT77" s="1241"/>
      <c r="BU77" s="1241"/>
      <c r="BV77" s="1241"/>
      <c r="BW77" s="1241"/>
      <c r="BX77" s="1241">
        <v>54</v>
      </c>
      <c r="BY77" s="1241"/>
      <c r="BZ77" s="1241"/>
      <c r="CA77" s="1241"/>
      <c r="CB77" s="1241"/>
      <c r="CC77" s="1241"/>
      <c r="CD77" s="1241"/>
      <c r="CE77" s="1241"/>
      <c r="CF77" s="1241">
        <v>58.9</v>
      </c>
      <c r="CG77" s="1241"/>
      <c r="CH77" s="1241"/>
      <c r="CI77" s="1241"/>
      <c r="CJ77" s="1241"/>
      <c r="CK77" s="1241"/>
      <c r="CL77" s="1241"/>
      <c r="CM77" s="1241"/>
      <c r="CN77" s="1241">
        <v>51.4</v>
      </c>
      <c r="CO77" s="1241"/>
      <c r="CP77" s="1241"/>
      <c r="CQ77" s="1241"/>
      <c r="CR77" s="1241"/>
      <c r="CS77" s="1241"/>
      <c r="CT77" s="1241"/>
      <c r="CU77" s="1241"/>
      <c r="CV77" s="1241">
        <v>46.8</v>
      </c>
      <c r="CW77" s="1241"/>
      <c r="CX77" s="1241"/>
      <c r="CY77" s="1241"/>
      <c r="CZ77" s="1241"/>
      <c r="DA77" s="1241"/>
      <c r="DB77" s="1241"/>
      <c r="DC77" s="1241"/>
    </row>
    <row r="78" spans="2:107">
      <c r="B78" s="12"/>
      <c r="G78" s="1236"/>
      <c r="H78" s="1236"/>
      <c r="I78" s="1236"/>
      <c r="J78" s="1236"/>
      <c r="K78" s="1257"/>
      <c r="L78" s="1257"/>
      <c r="M78" s="1257"/>
      <c r="N78" s="1257"/>
      <c r="AN78" s="1240"/>
      <c r="AO78" s="1240"/>
      <c r="AP78" s="1240"/>
      <c r="AQ78" s="1240"/>
      <c r="AR78" s="1240"/>
      <c r="AS78" s="1240"/>
      <c r="AT78" s="1240"/>
      <c r="AU78" s="1240"/>
      <c r="AV78" s="1240"/>
      <c r="AW78" s="1240"/>
      <c r="AX78" s="1240"/>
      <c r="AY78" s="1240"/>
      <c r="AZ78" s="1240"/>
      <c r="BA78" s="1240"/>
      <c r="BB78" s="1243"/>
      <c r="BC78" s="1243"/>
      <c r="BD78" s="1243"/>
      <c r="BE78" s="1243"/>
      <c r="BF78" s="1243"/>
      <c r="BG78" s="1243"/>
      <c r="BH78" s="1243"/>
      <c r="BI78" s="1243"/>
      <c r="BJ78" s="1243"/>
      <c r="BK78" s="1243"/>
      <c r="BL78" s="1243"/>
      <c r="BM78" s="1243"/>
      <c r="BN78" s="1243"/>
      <c r="BO78" s="1243"/>
      <c r="BP78" s="1241"/>
      <c r="BQ78" s="1241"/>
      <c r="BR78" s="1241"/>
      <c r="BS78" s="1241"/>
      <c r="BT78" s="1241"/>
      <c r="BU78" s="1241"/>
      <c r="BV78" s="1241"/>
      <c r="BW78" s="1241"/>
      <c r="BX78" s="1241"/>
      <c r="BY78" s="1241"/>
      <c r="BZ78" s="1241"/>
      <c r="CA78" s="1241"/>
      <c r="CB78" s="1241"/>
      <c r="CC78" s="1241"/>
      <c r="CD78" s="1241"/>
      <c r="CE78" s="1241"/>
      <c r="CF78" s="1241"/>
      <c r="CG78" s="1241"/>
      <c r="CH78" s="1241"/>
      <c r="CI78" s="1241"/>
      <c r="CJ78" s="1241"/>
      <c r="CK78" s="1241"/>
      <c r="CL78" s="1241"/>
      <c r="CM78" s="1241"/>
      <c r="CN78" s="1241"/>
      <c r="CO78" s="1241"/>
      <c r="CP78" s="1241"/>
      <c r="CQ78" s="1241"/>
      <c r="CR78" s="1241"/>
      <c r="CS78" s="1241"/>
      <c r="CT78" s="1241"/>
      <c r="CU78" s="1241"/>
      <c r="CV78" s="1241"/>
      <c r="CW78" s="1241"/>
      <c r="CX78" s="1241"/>
      <c r="CY78" s="1241"/>
      <c r="CZ78" s="1241"/>
      <c r="DA78" s="1241"/>
      <c r="DB78" s="1241"/>
      <c r="DC78" s="1241"/>
    </row>
    <row r="79" spans="2:107">
      <c r="B79" s="12"/>
      <c r="G79" s="1236"/>
      <c r="H79" s="1236"/>
      <c r="I79" s="1256"/>
      <c r="J79" s="1256"/>
      <c r="K79" s="1258"/>
      <c r="L79" s="1258"/>
      <c r="M79" s="1258"/>
      <c r="N79" s="1258"/>
      <c r="AN79" s="1240"/>
      <c r="AO79" s="1240"/>
      <c r="AP79" s="1240"/>
      <c r="AQ79" s="1240"/>
      <c r="AR79" s="1240"/>
      <c r="AS79" s="1240"/>
      <c r="AT79" s="1240"/>
      <c r="AU79" s="1240"/>
      <c r="AV79" s="1240"/>
      <c r="AW79" s="1240"/>
      <c r="AX79" s="1240"/>
      <c r="AY79" s="1240"/>
      <c r="AZ79" s="1240"/>
      <c r="BA79" s="1240"/>
      <c r="BB79" s="1243" t="s">
        <v>15</v>
      </c>
      <c r="BC79" s="1243"/>
      <c r="BD79" s="1243"/>
      <c r="BE79" s="1243"/>
      <c r="BF79" s="1243"/>
      <c r="BG79" s="1243"/>
      <c r="BH79" s="1243"/>
      <c r="BI79" s="1243"/>
      <c r="BJ79" s="1243"/>
      <c r="BK79" s="1243"/>
      <c r="BL79" s="1243"/>
      <c r="BM79" s="1243"/>
      <c r="BN79" s="1243"/>
      <c r="BO79" s="1243"/>
      <c r="BP79" s="1241">
        <v>12.5</v>
      </c>
      <c r="BQ79" s="1241"/>
      <c r="BR79" s="1241"/>
      <c r="BS79" s="1241"/>
      <c r="BT79" s="1241"/>
      <c r="BU79" s="1241"/>
      <c r="BV79" s="1241"/>
      <c r="BW79" s="1241"/>
      <c r="BX79" s="1241">
        <v>11.5</v>
      </c>
      <c r="BY79" s="1241"/>
      <c r="BZ79" s="1241"/>
      <c r="CA79" s="1241"/>
      <c r="CB79" s="1241"/>
      <c r="CC79" s="1241"/>
      <c r="CD79" s="1241"/>
      <c r="CE79" s="1241"/>
      <c r="CF79" s="1241">
        <v>10.8</v>
      </c>
      <c r="CG79" s="1241"/>
      <c r="CH79" s="1241"/>
      <c r="CI79" s="1241"/>
      <c r="CJ79" s="1241"/>
      <c r="CK79" s="1241"/>
      <c r="CL79" s="1241"/>
      <c r="CM79" s="1241"/>
      <c r="CN79" s="1241">
        <v>10.199999999999999</v>
      </c>
      <c r="CO79" s="1241"/>
      <c r="CP79" s="1241"/>
      <c r="CQ79" s="1241"/>
      <c r="CR79" s="1241"/>
      <c r="CS79" s="1241"/>
      <c r="CT79" s="1241"/>
      <c r="CU79" s="1241"/>
      <c r="CV79" s="1241">
        <v>9.9</v>
      </c>
      <c r="CW79" s="1241"/>
      <c r="CX79" s="1241"/>
      <c r="CY79" s="1241"/>
      <c r="CZ79" s="1241"/>
      <c r="DA79" s="1241"/>
      <c r="DB79" s="1241"/>
      <c r="DC79" s="1241"/>
    </row>
    <row r="80" spans="2:107">
      <c r="B80" s="12"/>
      <c r="G80" s="1236"/>
      <c r="H80" s="1236"/>
      <c r="I80" s="1256"/>
      <c r="J80" s="1256"/>
      <c r="K80" s="1258"/>
      <c r="L80" s="1258"/>
      <c r="M80" s="1258"/>
      <c r="N80" s="1258"/>
      <c r="AN80" s="1240"/>
      <c r="AO80" s="1240"/>
      <c r="AP80" s="1240"/>
      <c r="AQ80" s="1240"/>
      <c r="AR80" s="1240"/>
      <c r="AS80" s="1240"/>
      <c r="AT80" s="1240"/>
      <c r="AU80" s="1240"/>
      <c r="AV80" s="1240"/>
      <c r="AW80" s="1240"/>
      <c r="AX80" s="1240"/>
      <c r="AY80" s="1240"/>
      <c r="AZ80" s="1240"/>
      <c r="BA80" s="1240"/>
      <c r="BB80" s="1243"/>
      <c r="BC80" s="1243"/>
      <c r="BD80" s="1243"/>
      <c r="BE80" s="1243"/>
      <c r="BF80" s="1243"/>
      <c r="BG80" s="1243"/>
      <c r="BH80" s="1243"/>
      <c r="BI80" s="1243"/>
      <c r="BJ80" s="1243"/>
      <c r="BK80" s="1243"/>
      <c r="BL80" s="1243"/>
      <c r="BM80" s="1243"/>
      <c r="BN80" s="1243"/>
      <c r="BO80" s="1243"/>
      <c r="BP80" s="1241"/>
      <c r="BQ80" s="1241"/>
      <c r="BR80" s="1241"/>
      <c r="BS80" s="1241"/>
      <c r="BT80" s="1241"/>
      <c r="BU80" s="1241"/>
      <c r="BV80" s="1241"/>
      <c r="BW80" s="1241"/>
      <c r="BX80" s="1241"/>
      <c r="BY80" s="1241"/>
      <c r="BZ80" s="1241"/>
      <c r="CA80" s="1241"/>
      <c r="CB80" s="1241"/>
      <c r="CC80" s="1241"/>
      <c r="CD80" s="1241"/>
      <c r="CE80" s="1241"/>
      <c r="CF80" s="1241"/>
      <c r="CG80" s="1241"/>
      <c r="CH80" s="1241"/>
      <c r="CI80" s="1241"/>
      <c r="CJ80" s="1241"/>
      <c r="CK80" s="1241"/>
      <c r="CL80" s="1241"/>
      <c r="CM80" s="1241"/>
      <c r="CN80" s="1241"/>
      <c r="CO80" s="1241"/>
      <c r="CP80" s="1241"/>
      <c r="CQ80" s="1241"/>
      <c r="CR80" s="1241"/>
      <c r="CS80" s="1241"/>
      <c r="CT80" s="1241"/>
      <c r="CU80" s="1241"/>
      <c r="CV80" s="1241"/>
      <c r="CW80" s="1241"/>
      <c r="CX80" s="1241"/>
      <c r="CY80" s="1241"/>
      <c r="CZ80" s="1241"/>
      <c r="DA80" s="1241"/>
      <c r="DB80" s="1241"/>
      <c r="DC80" s="1241"/>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OnjVlc7llMHvHaaKnRXxbR/O9aL7fxllGT3FO642kN+vAqlxOD4yfUK/74QHENK0CYzw8//TnpecZUGKvWifg==" saltValue="SaTLjavdkkzmBmWyZ1K/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WqVxs5WIA9aAFSQ97qeX0KXr+vNI/+6N/BZIp9hrUL7b3WaixHShJDG2Gvol/RdsJ9odpqhL2IrXTP7eQAQ7w==" saltValue="Zv0YuGMCntdcVMg50yoZ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2" zoomScaleNormal="62"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FqIfXIqXe6w/JrfvM9qyq1psH4hlQFwnMzU6OKjo+IkbnLzfZTHuoMvvshNcEXSGC7+tjXrlA29Y5E0RRmyTg==" saltValue="4yLYxzeVqCwAfsHWCUrt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0" customHeight="1" zeroHeight="1"/>
  <cols>
    <col min="1" max="95" width="1.625" style="78" customWidth="1"/>
    <col min="96" max="133" width="1.625" style="79" customWidth="1"/>
    <col min="134" max="143" width="1.625" style="78" customWidth="1"/>
    <col min="144" max="16384" width="0" style="78" hidden="1"/>
  </cols>
  <sheetData>
    <row r="1" spans="2:143" ht="22.5" customHeight="1" thickBot="1">
      <c r="B1" s="97"/>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606" t="s">
        <v>298</v>
      </c>
      <c r="DI1" s="607"/>
      <c r="DJ1" s="607"/>
      <c r="DK1" s="607"/>
      <c r="DL1" s="607"/>
      <c r="DM1" s="607"/>
      <c r="DN1" s="608"/>
      <c r="DO1" s="78"/>
      <c r="DP1" s="606" t="s">
        <v>297</v>
      </c>
      <c r="DQ1" s="607"/>
      <c r="DR1" s="607"/>
      <c r="DS1" s="607"/>
      <c r="DT1" s="607"/>
      <c r="DU1" s="607"/>
      <c r="DV1" s="607"/>
      <c r="DW1" s="607"/>
      <c r="DX1" s="607"/>
      <c r="DY1" s="607"/>
      <c r="DZ1" s="607"/>
      <c r="EA1" s="607"/>
      <c r="EB1" s="607"/>
      <c r="EC1" s="608"/>
      <c r="ED1" s="96"/>
      <c r="EE1" s="96"/>
      <c r="EF1" s="96"/>
      <c r="EG1" s="96"/>
      <c r="EH1" s="96"/>
      <c r="EI1" s="96"/>
      <c r="EJ1" s="96"/>
      <c r="EK1" s="96"/>
      <c r="EL1" s="96"/>
      <c r="EM1" s="96"/>
    </row>
    <row r="2" spans="2:143" ht="22.5" customHeight="1">
      <c r="B2" s="95" t="s">
        <v>296</v>
      </c>
      <c r="R2" s="93"/>
      <c r="S2" s="93"/>
      <c r="T2" s="93"/>
      <c r="U2" s="93"/>
      <c r="V2" s="93"/>
      <c r="W2" s="93"/>
      <c r="X2" s="93"/>
      <c r="Y2" s="93"/>
      <c r="Z2" s="93"/>
      <c r="AA2" s="93"/>
      <c r="AB2" s="93"/>
      <c r="AC2" s="93"/>
      <c r="AE2" s="94"/>
      <c r="AF2" s="94"/>
      <c r="AG2" s="94"/>
      <c r="AH2" s="94"/>
      <c r="AI2" s="94"/>
      <c r="AJ2" s="93"/>
      <c r="AK2" s="93"/>
      <c r="AL2" s="93"/>
      <c r="AM2" s="93"/>
      <c r="AN2" s="93"/>
      <c r="AO2" s="93"/>
      <c r="AP2" s="93"/>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row>
    <row r="3" spans="2:143" ht="11.25" customHeight="1">
      <c r="B3" s="593" t="s">
        <v>295</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294</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5"/>
      <c r="CD3" s="596" t="s">
        <v>293</v>
      </c>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8"/>
    </row>
    <row r="4" spans="2:143" ht="11.25" customHeight="1">
      <c r="B4" s="593" t="s">
        <v>27</v>
      </c>
      <c r="C4" s="594"/>
      <c r="D4" s="594"/>
      <c r="E4" s="594"/>
      <c r="F4" s="594"/>
      <c r="G4" s="594"/>
      <c r="H4" s="594"/>
      <c r="I4" s="594"/>
      <c r="J4" s="594"/>
      <c r="K4" s="594"/>
      <c r="L4" s="594"/>
      <c r="M4" s="594"/>
      <c r="N4" s="594"/>
      <c r="O4" s="594"/>
      <c r="P4" s="594"/>
      <c r="Q4" s="595"/>
      <c r="R4" s="593" t="s">
        <v>292</v>
      </c>
      <c r="S4" s="594"/>
      <c r="T4" s="594"/>
      <c r="U4" s="594"/>
      <c r="V4" s="594"/>
      <c r="W4" s="594"/>
      <c r="X4" s="594"/>
      <c r="Y4" s="595"/>
      <c r="Z4" s="593" t="s">
        <v>284</v>
      </c>
      <c r="AA4" s="594"/>
      <c r="AB4" s="594"/>
      <c r="AC4" s="595"/>
      <c r="AD4" s="593" t="s">
        <v>291</v>
      </c>
      <c r="AE4" s="594"/>
      <c r="AF4" s="594"/>
      <c r="AG4" s="594"/>
      <c r="AH4" s="594"/>
      <c r="AI4" s="594"/>
      <c r="AJ4" s="594"/>
      <c r="AK4" s="595"/>
      <c r="AL4" s="593" t="s">
        <v>284</v>
      </c>
      <c r="AM4" s="594"/>
      <c r="AN4" s="594"/>
      <c r="AO4" s="595"/>
      <c r="AP4" s="599" t="s">
        <v>209</v>
      </c>
      <c r="AQ4" s="599"/>
      <c r="AR4" s="599"/>
      <c r="AS4" s="599"/>
      <c r="AT4" s="599"/>
      <c r="AU4" s="599"/>
      <c r="AV4" s="599"/>
      <c r="AW4" s="599"/>
      <c r="AX4" s="599"/>
      <c r="AY4" s="599"/>
      <c r="AZ4" s="599"/>
      <c r="BA4" s="599"/>
      <c r="BB4" s="599"/>
      <c r="BC4" s="599"/>
      <c r="BD4" s="599"/>
      <c r="BE4" s="599"/>
      <c r="BF4" s="599"/>
      <c r="BG4" s="599" t="s">
        <v>290</v>
      </c>
      <c r="BH4" s="599"/>
      <c r="BI4" s="599"/>
      <c r="BJ4" s="599"/>
      <c r="BK4" s="599"/>
      <c r="BL4" s="599"/>
      <c r="BM4" s="599"/>
      <c r="BN4" s="599"/>
      <c r="BO4" s="599" t="s">
        <v>284</v>
      </c>
      <c r="BP4" s="599"/>
      <c r="BQ4" s="599"/>
      <c r="BR4" s="599"/>
      <c r="BS4" s="599" t="s">
        <v>289</v>
      </c>
      <c r="BT4" s="599"/>
      <c r="BU4" s="599"/>
      <c r="BV4" s="599"/>
      <c r="BW4" s="599"/>
      <c r="BX4" s="599"/>
      <c r="BY4" s="599"/>
      <c r="BZ4" s="599"/>
      <c r="CA4" s="599"/>
      <c r="CB4" s="599"/>
      <c r="CD4" s="596" t="s">
        <v>288</v>
      </c>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8"/>
    </row>
    <row r="5" spans="2:143" s="82" customFormat="1" ht="11.25" customHeight="1">
      <c r="B5" s="617" t="s">
        <v>287</v>
      </c>
      <c r="C5" s="618"/>
      <c r="D5" s="618"/>
      <c r="E5" s="618"/>
      <c r="F5" s="618"/>
      <c r="G5" s="618"/>
      <c r="H5" s="618"/>
      <c r="I5" s="618"/>
      <c r="J5" s="618"/>
      <c r="K5" s="618"/>
      <c r="L5" s="618"/>
      <c r="M5" s="618"/>
      <c r="N5" s="618"/>
      <c r="O5" s="618"/>
      <c r="P5" s="618"/>
      <c r="Q5" s="619"/>
      <c r="R5" s="620">
        <v>1072957</v>
      </c>
      <c r="S5" s="621"/>
      <c r="T5" s="621"/>
      <c r="U5" s="621"/>
      <c r="V5" s="621"/>
      <c r="W5" s="621"/>
      <c r="X5" s="621"/>
      <c r="Y5" s="622"/>
      <c r="Z5" s="623">
        <v>5.7</v>
      </c>
      <c r="AA5" s="623"/>
      <c r="AB5" s="623"/>
      <c r="AC5" s="623"/>
      <c r="AD5" s="624">
        <v>1072957</v>
      </c>
      <c r="AE5" s="624"/>
      <c r="AF5" s="624"/>
      <c r="AG5" s="624"/>
      <c r="AH5" s="624"/>
      <c r="AI5" s="624"/>
      <c r="AJ5" s="624"/>
      <c r="AK5" s="624"/>
      <c r="AL5" s="625">
        <v>22.8</v>
      </c>
      <c r="AM5" s="626"/>
      <c r="AN5" s="626"/>
      <c r="AO5" s="627"/>
      <c r="AP5" s="617" t="s">
        <v>286</v>
      </c>
      <c r="AQ5" s="618"/>
      <c r="AR5" s="618"/>
      <c r="AS5" s="618"/>
      <c r="AT5" s="618"/>
      <c r="AU5" s="618"/>
      <c r="AV5" s="618"/>
      <c r="AW5" s="618"/>
      <c r="AX5" s="618"/>
      <c r="AY5" s="618"/>
      <c r="AZ5" s="618"/>
      <c r="BA5" s="618"/>
      <c r="BB5" s="618"/>
      <c r="BC5" s="618"/>
      <c r="BD5" s="618"/>
      <c r="BE5" s="618"/>
      <c r="BF5" s="619"/>
      <c r="BG5" s="612">
        <v>1025323</v>
      </c>
      <c r="BH5" s="601"/>
      <c r="BI5" s="601"/>
      <c r="BJ5" s="601"/>
      <c r="BK5" s="601"/>
      <c r="BL5" s="601"/>
      <c r="BM5" s="601"/>
      <c r="BN5" s="613"/>
      <c r="BO5" s="603">
        <v>95.6</v>
      </c>
      <c r="BP5" s="603"/>
      <c r="BQ5" s="603"/>
      <c r="BR5" s="603"/>
      <c r="BS5" s="604" t="s">
        <v>68</v>
      </c>
      <c r="BT5" s="604"/>
      <c r="BU5" s="604"/>
      <c r="BV5" s="604"/>
      <c r="BW5" s="604"/>
      <c r="BX5" s="604"/>
      <c r="BY5" s="604"/>
      <c r="BZ5" s="604"/>
      <c r="CA5" s="604"/>
      <c r="CB5" s="605"/>
      <c r="CD5" s="596" t="s">
        <v>209</v>
      </c>
      <c r="CE5" s="597"/>
      <c r="CF5" s="597"/>
      <c r="CG5" s="597"/>
      <c r="CH5" s="597"/>
      <c r="CI5" s="597"/>
      <c r="CJ5" s="597"/>
      <c r="CK5" s="597"/>
      <c r="CL5" s="597"/>
      <c r="CM5" s="597"/>
      <c r="CN5" s="597"/>
      <c r="CO5" s="597"/>
      <c r="CP5" s="597"/>
      <c r="CQ5" s="598"/>
      <c r="CR5" s="596" t="s">
        <v>285</v>
      </c>
      <c r="CS5" s="597"/>
      <c r="CT5" s="597"/>
      <c r="CU5" s="597"/>
      <c r="CV5" s="597"/>
      <c r="CW5" s="597"/>
      <c r="CX5" s="597"/>
      <c r="CY5" s="598"/>
      <c r="CZ5" s="596" t="s">
        <v>284</v>
      </c>
      <c r="DA5" s="597"/>
      <c r="DB5" s="597"/>
      <c r="DC5" s="598"/>
      <c r="DD5" s="596" t="s">
        <v>283</v>
      </c>
      <c r="DE5" s="597"/>
      <c r="DF5" s="597"/>
      <c r="DG5" s="597"/>
      <c r="DH5" s="597"/>
      <c r="DI5" s="597"/>
      <c r="DJ5" s="597"/>
      <c r="DK5" s="597"/>
      <c r="DL5" s="597"/>
      <c r="DM5" s="597"/>
      <c r="DN5" s="597"/>
      <c r="DO5" s="597"/>
      <c r="DP5" s="598"/>
      <c r="DQ5" s="596" t="s">
        <v>282</v>
      </c>
      <c r="DR5" s="597"/>
      <c r="DS5" s="597"/>
      <c r="DT5" s="597"/>
      <c r="DU5" s="597"/>
      <c r="DV5" s="597"/>
      <c r="DW5" s="597"/>
      <c r="DX5" s="597"/>
      <c r="DY5" s="597"/>
      <c r="DZ5" s="597"/>
      <c r="EA5" s="597"/>
      <c r="EB5" s="597"/>
      <c r="EC5" s="598"/>
    </row>
    <row r="6" spans="2:143" ht="11.25" customHeight="1">
      <c r="B6" s="609" t="s">
        <v>281</v>
      </c>
      <c r="C6" s="610"/>
      <c r="D6" s="610"/>
      <c r="E6" s="610"/>
      <c r="F6" s="610"/>
      <c r="G6" s="610"/>
      <c r="H6" s="610"/>
      <c r="I6" s="610"/>
      <c r="J6" s="610"/>
      <c r="K6" s="610"/>
      <c r="L6" s="610"/>
      <c r="M6" s="610"/>
      <c r="N6" s="610"/>
      <c r="O6" s="610"/>
      <c r="P6" s="610"/>
      <c r="Q6" s="611"/>
      <c r="R6" s="612">
        <v>113661</v>
      </c>
      <c r="S6" s="601"/>
      <c r="T6" s="601"/>
      <c r="U6" s="601"/>
      <c r="V6" s="601"/>
      <c r="W6" s="601"/>
      <c r="X6" s="601"/>
      <c r="Y6" s="613"/>
      <c r="Z6" s="603">
        <v>0.6</v>
      </c>
      <c r="AA6" s="603"/>
      <c r="AB6" s="603"/>
      <c r="AC6" s="603"/>
      <c r="AD6" s="604">
        <v>113661</v>
      </c>
      <c r="AE6" s="604"/>
      <c r="AF6" s="604"/>
      <c r="AG6" s="604"/>
      <c r="AH6" s="604"/>
      <c r="AI6" s="604"/>
      <c r="AJ6" s="604"/>
      <c r="AK6" s="604"/>
      <c r="AL6" s="614">
        <v>2.4</v>
      </c>
      <c r="AM6" s="615"/>
      <c r="AN6" s="615"/>
      <c r="AO6" s="616"/>
      <c r="AP6" s="609" t="s">
        <v>280</v>
      </c>
      <c r="AQ6" s="610"/>
      <c r="AR6" s="610"/>
      <c r="AS6" s="610"/>
      <c r="AT6" s="610"/>
      <c r="AU6" s="610"/>
      <c r="AV6" s="610"/>
      <c r="AW6" s="610"/>
      <c r="AX6" s="610"/>
      <c r="AY6" s="610"/>
      <c r="AZ6" s="610"/>
      <c r="BA6" s="610"/>
      <c r="BB6" s="610"/>
      <c r="BC6" s="610"/>
      <c r="BD6" s="610"/>
      <c r="BE6" s="610"/>
      <c r="BF6" s="611"/>
      <c r="BG6" s="612">
        <v>1025323</v>
      </c>
      <c r="BH6" s="601"/>
      <c r="BI6" s="601"/>
      <c r="BJ6" s="601"/>
      <c r="BK6" s="601"/>
      <c r="BL6" s="601"/>
      <c r="BM6" s="601"/>
      <c r="BN6" s="613"/>
      <c r="BO6" s="603">
        <v>95.6</v>
      </c>
      <c r="BP6" s="603"/>
      <c r="BQ6" s="603"/>
      <c r="BR6" s="603"/>
      <c r="BS6" s="604" t="s">
        <v>68</v>
      </c>
      <c r="BT6" s="604"/>
      <c r="BU6" s="604"/>
      <c r="BV6" s="604"/>
      <c r="BW6" s="604"/>
      <c r="BX6" s="604"/>
      <c r="BY6" s="604"/>
      <c r="BZ6" s="604"/>
      <c r="CA6" s="604"/>
      <c r="CB6" s="605"/>
      <c r="CD6" s="628" t="s">
        <v>279</v>
      </c>
      <c r="CE6" s="629"/>
      <c r="CF6" s="629"/>
      <c r="CG6" s="629"/>
      <c r="CH6" s="629"/>
      <c r="CI6" s="629"/>
      <c r="CJ6" s="629"/>
      <c r="CK6" s="629"/>
      <c r="CL6" s="629"/>
      <c r="CM6" s="629"/>
      <c r="CN6" s="629"/>
      <c r="CO6" s="629"/>
      <c r="CP6" s="629"/>
      <c r="CQ6" s="630"/>
      <c r="CR6" s="612">
        <v>94479</v>
      </c>
      <c r="CS6" s="601"/>
      <c r="CT6" s="601"/>
      <c r="CU6" s="601"/>
      <c r="CV6" s="601"/>
      <c r="CW6" s="601"/>
      <c r="CX6" s="601"/>
      <c r="CY6" s="613"/>
      <c r="CZ6" s="625">
        <v>0.5</v>
      </c>
      <c r="DA6" s="626"/>
      <c r="DB6" s="626"/>
      <c r="DC6" s="631"/>
      <c r="DD6" s="600" t="s">
        <v>68</v>
      </c>
      <c r="DE6" s="601"/>
      <c r="DF6" s="601"/>
      <c r="DG6" s="601"/>
      <c r="DH6" s="601"/>
      <c r="DI6" s="601"/>
      <c r="DJ6" s="601"/>
      <c r="DK6" s="601"/>
      <c r="DL6" s="601"/>
      <c r="DM6" s="601"/>
      <c r="DN6" s="601"/>
      <c r="DO6" s="601"/>
      <c r="DP6" s="613"/>
      <c r="DQ6" s="600">
        <v>94479</v>
      </c>
      <c r="DR6" s="601"/>
      <c r="DS6" s="601"/>
      <c r="DT6" s="601"/>
      <c r="DU6" s="601"/>
      <c r="DV6" s="601"/>
      <c r="DW6" s="601"/>
      <c r="DX6" s="601"/>
      <c r="DY6" s="601"/>
      <c r="DZ6" s="601"/>
      <c r="EA6" s="601"/>
      <c r="EB6" s="601"/>
      <c r="EC6" s="602"/>
    </row>
    <row r="7" spans="2:143" ht="11.25" customHeight="1">
      <c r="B7" s="609" t="s">
        <v>278</v>
      </c>
      <c r="C7" s="610"/>
      <c r="D7" s="610"/>
      <c r="E7" s="610"/>
      <c r="F7" s="610"/>
      <c r="G7" s="610"/>
      <c r="H7" s="610"/>
      <c r="I7" s="610"/>
      <c r="J7" s="610"/>
      <c r="K7" s="610"/>
      <c r="L7" s="610"/>
      <c r="M7" s="610"/>
      <c r="N7" s="610"/>
      <c r="O7" s="610"/>
      <c r="P7" s="610"/>
      <c r="Q7" s="611"/>
      <c r="R7" s="612">
        <v>1495</v>
      </c>
      <c r="S7" s="601"/>
      <c r="T7" s="601"/>
      <c r="U7" s="601"/>
      <c r="V7" s="601"/>
      <c r="W7" s="601"/>
      <c r="X7" s="601"/>
      <c r="Y7" s="613"/>
      <c r="Z7" s="603">
        <v>0</v>
      </c>
      <c r="AA7" s="603"/>
      <c r="AB7" s="603"/>
      <c r="AC7" s="603"/>
      <c r="AD7" s="604">
        <v>1495</v>
      </c>
      <c r="AE7" s="604"/>
      <c r="AF7" s="604"/>
      <c r="AG7" s="604"/>
      <c r="AH7" s="604"/>
      <c r="AI7" s="604"/>
      <c r="AJ7" s="604"/>
      <c r="AK7" s="604"/>
      <c r="AL7" s="614">
        <v>0</v>
      </c>
      <c r="AM7" s="615"/>
      <c r="AN7" s="615"/>
      <c r="AO7" s="616"/>
      <c r="AP7" s="609" t="s">
        <v>277</v>
      </c>
      <c r="AQ7" s="610"/>
      <c r="AR7" s="610"/>
      <c r="AS7" s="610"/>
      <c r="AT7" s="610"/>
      <c r="AU7" s="610"/>
      <c r="AV7" s="610"/>
      <c r="AW7" s="610"/>
      <c r="AX7" s="610"/>
      <c r="AY7" s="610"/>
      <c r="AZ7" s="610"/>
      <c r="BA7" s="610"/>
      <c r="BB7" s="610"/>
      <c r="BC7" s="610"/>
      <c r="BD7" s="610"/>
      <c r="BE7" s="610"/>
      <c r="BF7" s="611"/>
      <c r="BG7" s="612">
        <v>341581</v>
      </c>
      <c r="BH7" s="601"/>
      <c r="BI7" s="601"/>
      <c r="BJ7" s="601"/>
      <c r="BK7" s="601"/>
      <c r="BL7" s="601"/>
      <c r="BM7" s="601"/>
      <c r="BN7" s="613"/>
      <c r="BO7" s="603">
        <v>31.8</v>
      </c>
      <c r="BP7" s="603"/>
      <c r="BQ7" s="603"/>
      <c r="BR7" s="603"/>
      <c r="BS7" s="604" t="s">
        <v>68</v>
      </c>
      <c r="BT7" s="604"/>
      <c r="BU7" s="604"/>
      <c r="BV7" s="604"/>
      <c r="BW7" s="604"/>
      <c r="BX7" s="604"/>
      <c r="BY7" s="604"/>
      <c r="BZ7" s="604"/>
      <c r="CA7" s="604"/>
      <c r="CB7" s="605"/>
      <c r="CD7" s="632" t="s">
        <v>276</v>
      </c>
      <c r="CE7" s="633"/>
      <c r="CF7" s="633"/>
      <c r="CG7" s="633"/>
      <c r="CH7" s="633"/>
      <c r="CI7" s="633"/>
      <c r="CJ7" s="633"/>
      <c r="CK7" s="633"/>
      <c r="CL7" s="633"/>
      <c r="CM7" s="633"/>
      <c r="CN7" s="633"/>
      <c r="CO7" s="633"/>
      <c r="CP7" s="633"/>
      <c r="CQ7" s="634"/>
      <c r="CR7" s="612">
        <v>3739863</v>
      </c>
      <c r="CS7" s="601"/>
      <c r="CT7" s="601"/>
      <c r="CU7" s="601"/>
      <c r="CV7" s="601"/>
      <c r="CW7" s="601"/>
      <c r="CX7" s="601"/>
      <c r="CY7" s="613"/>
      <c r="CZ7" s="603">
        <v>21.7</v>
      </c>
      <c r="DA7" s="603"/>
      <c r="DB7" s="603"/>
      <c r="DC7" s="603"/>
      <c r="DD7" s="600">
        <v>20277</v>
      </c>
      <c r="DE7" s="601"/>
      <c r="DF7" s="601"/>
      <c r="DG7" s="601"/>
      <c r="DH7" s="601"/>
      <c r="DI7" s="601"/>
      <c r="DJ7" s="601"/>
      <c r="DK7" s="601"/>
      <c r="DL7" s="601"/>
      <c r="DM7" s="601"/>
      <c r="DN7" s="601"/>
      <c r="DO7" s="601"/>
      <c r="DP7" s="613"/>
      <c r="DQ7" s="600">
        <v>1554173</v>
      </c>
      <c r="DR7" s="601"/>
      <c r="DS7" s="601"/>
      <c r="DT7" s="601"/>
      <c r="DU7" s="601"/>
      <c r="DV7" s="601"/>
      <c r="DW7" s="601"/>
      <c r="DX7" s="601"/>
      <c r="DY7" s="601"/>
      <c r="DZ7" s="601"/>
      <c r="EA7" s="601"/>
      <c r="EB7" s="601"/>
      <c r="EC7" s="602"/>
    </row>
    <row r="8" spans="2:143" ht="11.25" customHeight="1">
      <c r="B8" s="609" t="s">
        <v>275</v>
      </c>
      <c r="C8" s="610"/>
      <c r="D8" s="610"/>
      <c r="E8" s="610"/>
      <c r="F8" s="610"/>
      <c r="G8" s="610"/>
      <c r="H8" s="610"/>
      <c r="I8" s="610"/>
      <c r="J8" s="610"/>
      <c r="K8" s="610"/>
      <c r="L8" s="610"/>
      <c r="M8" s="610"/>
      <c r="N8" s="610"/>
      <c r="O8" s="610"/>
      <c r="P8" s="610"/>
      <c r="Q8" s="611"/>
      <c r="R8" s="612">
        <v>2079</v>
      </c>
      <c r="S8" s="601"/>
      <c r="T8" s="601"/>
      <c r="U8" s="601"/>
      <c r="V8" s="601"/>
      <c r="W8" s="601"/>
      <c r="X8" s="601"/>
      <c r="Y8" s="613"/>
      <c r="Z8" s="603">
        <v>0</v>
      </c>
      <c r="AA8" s="603"/>
      <c r="AB8" s="603"/>
      <c r="AC8" s="603"/>
      <c r="AD8" s="604">
        <v>2079</v>
      </c>
      <c r="AE8" s="604"/>
      <c r="AF8" s="604"/>
      <c r="AG8" s="604"/>
      <c r="AH8" s="604"/>
      <c r="AI8" s="604"/>
      <c r="AJ8" s="604"/>
      <c r="AK8" s="604"/>
      <c r="AL8" s="614">
        <v>0</v>
      </c>
      <c r="AM8" s="615"/>
      <c r="AN8" s="615"/>
      <c r="AO8" s="616"/>
      <c r="AP8" s="609" t="s">
        <v>274</v>
      </c>
      <c r="AQ8" s="610"/>
      <c r="AR8" s="610"/>
      <c r="AS8" s="610"/>
      <c r="AT8" s="610"/>
      <c r="AU8" s="610"/>
      <c r="AV8" s="610"/>
      <c r="AW8" s="610"/>
      <c r="AX8" s="610"/>
      <c r="AY8" s="610"/>
      <c r="AZ8" s="610"/>
      <c r="BA8" s="610"/>
      <c r="BB8" s="610"/>
      <c r="BC8" s="610"/>
      <c r="BD8" s="610"/>
      <c r="BE8" s="610"/>
      <c r="BF8" s="611"/>
      <c r="BG8" s="612">
        <v>15643</v>
      </c>
      <c r="BH8" s="601"/>
      <c r="BI8" s="601"/>
      <c r="BJ8" s="601"/>
      <c r="BK8" s="601"/>
      <c r="BL8" s="601"/>
      <c r="BM8" s="601"/>
      <c r="BN8" s="613"/>
      <c r="BO8" s="603">
        <v>1.5</v>
      </c>
      <c r="BP8" s="603"/>
      <c r="BQ8" s="603"/>
      <c r="BR8" s="603"/>
      <c r="BS8" s="600" t="s">
        <v>68</v>
      </c>
      <c r="BT8" s="601"/>
      <c r="BU8" s="601"/>
      <c r="BV8" s="601"/>
      <c r="BW8" s="601"/>
      <c r="BX8" s="601"/>
      <c r="BY8" s="601"/>
      <c r="BZ8" s="601"/>
      <c r="CA8" s="601"/>
      <c r="CB8" s="602"/>
      <c r="CD8" s="632" t="s">
        <v>273</v>
      </c>
      <c r="CE8" s="633"/>
      <c r="CF8" s="633"/>
      <c r="CG8" s="633"/>
      <c r="CH8" s="633"/>
      <c r="CI8" s="633"/>
      <c r="CJ8" s="633"/>
      <c r="CK8" s="633"/>
      <c r="CL8" s="633"/>
      <c r="CM8" s="633"/>
      <c r="CN8" s="633"/>
      <c r="CO8" s="633"/>
      <c r="CP8" s="633"/>
      <c r="CQ8" s="634"/>
      <c r="CR8" s="612">
        <v>2322550</v>
      </c>
      <c r="CS8" s="601"/>
      <c r="CT8" s="601"/>
      <c r="CU8" s="601"/>
      <c r="CV8" s="601"/>
      <c r="CW8" s="601"/>
      <c r="CX8" s="601"/>
      <c r="CY8" s="613"/>
      <c r="CZ8" s="603">
        <v>13.5</v>
      </c>
      <c r="DA8" s="603"/>
      <c r="DB8" s="603"/>
      <c r="DC8" s="603"/>
      <c r="DD8" s="600">
        <v>54017</v>
      </c>
      <c r="DE8" s="601"/>
      <c r="DF8" s="601"/>
      <c r="DG8" s="601"/>
      <c r="DH8" s="601"/>
      <c r="DI8" s="601"/>
      <c r="DJ8" s="601"/>
      <c r="DK8" s="601"/>
      <c r="DL8" s="601"/>
      <c r="DM8" s="601"/>
      <c r="DN8" s="601"/>
      <c r="DO8" s="601"/>
      <c r="DP8" s="613"/>
      <c r="DQ8" s="600">
        <v>1449629</v>
      </c>
      <c r="DR8" s="601"/>
      <c r="DS8" s="601"/>
      <c r="DT8" s="601"/>
      <c r="DU8" s="601"/>
      <c r="DV8" s="601"/>
      <c r="DW8" s="601"/>
      <c r="DX8" s="601"/>
      <c r="DY8" s="601"/>
      <c r="DZ8" s="601"/>
      <c r="EA8" s="601"/>
      <c r="EB8" s="601"/>
      <c r="EC8" s="602"/>
    </row>
    <row r="9" spans="2:143" ht="11.25" customHeight="1">
      <c r="B9" s="609" t="s">
        <v>272</v>
      </c>
      <c r="C9" s="610"/>
      <c r="D9" s="610"/>
      <c r="E9" s="610"/>
      <c r="F9" s="610"/>
      <c r="G9" s="610"/>
      <c r="H9" s="610"/>
      <c r="I9" s="610"/>
      <c r="J9" s="610"/>
      <c r="K9" s="610"/>
      <c r="L9" s="610"/>
      <c r="M9" s="610"/>
      <c r="N9" s="610"/>
      <c r="O9" s="610"/>
      <c r="P9" s="610"/>
      <c r="Q9" s="611"/>
      <c r="R9" s="612">
        <v>2971</v>
      </c>
      <c r="S9" s="601"/>
      <c r="T9" s="601"/>
      <c r="U9" s="601"/>
      <c r="V9" s="601"/>
      <c r="W9" s="601"/>
      <c r="X9" s="601"/>
      <c r="Y9" s="613"/>
      <c r="Z9" s="603">
        <v>0</v>
      </c>
      <c r="AA9" s="603"/>
      <c r="AB9" s="603"/>
      <c r="AC9" s="603"/>
      <c r="AD9" s="604">
        <v>2971</v>
      </c>
      <c r="AE9" s="604"/>
      <c r="AF9" s="604"/>
      <c r="AG9" s="604"/>
      <c r="AH9" s="604"/>
      <c r="AI9" s="604"/>
      <c r="AJ9" s="604"/>
      <c r="AK9" s="604"/>
      <c r="AL9" s="614">
        <v>0.1</v>
      </c>
      <c r="AM9" s="615"/>
      <c r="AN9" s="615"/>
      <c r="AO9" s="616"/>
      <c r="AP9" s="609" t="s">
        <v>271</v>
      </c>
      <c r="AQ9" s="610"/>
      <c r="AR9" s="610"/>
      <c r="AS9" s="610"/>
      <c r="AT9" s="610"/>
      <c r="AU9" s="610"/>
      <c r="AV9" s="610"/>
      <c r="AW9" s="610"/>
      <c r="AX9" s="610"/>
      <c r="AY9" s="610"/>
      <c r="AZ9" s="610"/>
      <c r="BA9" s="610"/>
      <c r="BB9" s="610"/>
      <c r="BC9" s="610"/>
      <c r="BD9" s="610"/>
      <c r="BE9" s="610"/>
      <c r="BF9" s="611"/>
      <c r="BG9" s="612">
        <v>252363</v>
      </c>
      <c r="BH9" s="601"/>
      <c r="BI9" s="601"/>
      <c r="BJ9" s="601"/>
      <c r="BK9" s="601"/>
      <c r="BL9" s="601"/>
      <c r="BM9" s="601"/>
      <c r="BN9" s="613"/>
      <c r="BO9" s="603">
        <v>23.5</v>
      </c>
      <c r="BP9" s="603"/>
      <c r="BQ9" s="603"/>
      <c r="BR9" s="603"/>
      <c r="BS9" s="600" t="s">
        <v>68</v>
      </c>
      <c r="BT9" s="601"/>
      <c r="BU9" s="601"/>
      <c r="BV9" s="601"/>
      <c r="BW9" s="601"/>
      <c r="BX9" s="601"/>
      <c r="BY9" s="601"/>
      <c r="BZ9" s="601"/>
      <c r="CA9" s="601"/>
      <c r="CB9" s="602"/>
      <c r="CD9" s="632" t="s">
        <v>270</v>
      </c>
      <c r="CE9" s="633"/>
      <c r="CF9" s="633"/>
      <c r="CG9" s="633"/>
      <c r="CH9" s="633"/>
      <c r="CI9" s="633"/>
      <c r="CJ9" s="633"/>
      <c r="CK9" s="633"/>
      <c r="CL9" s="633"/>
      <c r="CM9" s="633"/>
      <c r="CN9" s="633"/>
      <c r="CO9" s="633"/>
      <c r="CP9" s="633"/>
      <c r="CQ9" s="634"/>
      <c r="CR9" s="612">
        <v>3260736</v>
      </c>
      <c r="CS9" s="601"/>
      <c r="CT9" s="601"/>
      <c r="CU9" s="601"/>
      <c r="CV9" s="601"/>
      <c r="CW9" s="601"/>
      <c r="CX9" s="601"/>
      <c r="CY9" s="613"/>
      <c r="CZ9" s="603">
        <v>18.899999999999999</v>
      </c>
      <c r="DA9" s="603"/>
      <c r="DB9" s="603"/>
      <c r="DC9" s="603"/>
      <c r="DD9" s="600">
        <v>82163</v>
      </c>
      <c r="DE9" s="601"/>
      <c r="DF9" s="601"/>
      <c r="DG9" s="601"/>
      <c r="DH9" s="601"/>
      <c r="DI9" s="601"/>
      <c r="DJ9" s="601"/>
      <c r="DK9" s="601"/>
      <c r="DL9" s="601"/>
      <c r="DM9" s="601"/>
      <c r="DN9" s="601"/>
      <c r="DO9" s="601"/>
      <c r="DP9" s="613"/>
      <c r="DQ9" s="600">
        <v>754965</v>
      </c>
      <c r="DR9" s="601"/>
      <c r="DS9" s="601"/>
      <c r="DT9" s="601"/>
      <c r="DU9" s="601"/>
      <c r="DV9" s="601"/>
      <c r="DW9" s="601"/>
      <c r="DX9" s="601"/>
      <c r="DY9" s="601"/>
      <c r="DZ9" s="601"/>
      <c r="EA9" s="601"/>
      <c r="EB9" s="601"/>
      <c r="EC9" s="602"/>
    </row>
    <row r="10" spans="2:143" ht="11.25" customHeight="1">
      <c r="B10" s="609" t="s">
        <v>269</v>
      </c>
      <c r="C10" s="610"/>
      <c r="D10" s="610"/>
      <c r="E10" s="610"/>
      <c r="F10" s="610"/>
      <c r="G10" s="610"/>
      <c r="H10" s="610"/>
      <c r="I10" s="610"/>
      <c r="J10" s="610"/>
      <c r="K10" s="610"/>
      <c r="L10" s="610"/>
      <c r="M10" s="610"/>
      <c r="N10" s="610"/>
      <c r="O10" s="610"/>
      <c r="P10" s="610"/>
      <c r="Q10" s="611"/>
      <c r="R10" s="612" t="s">
        <v>68</v>
      </c>
      <c r="S10" s="601"/>
      <c r="T10" s="601"/>
      <c r="U10" s="601"/>
      <c r="V10" s="601"/>
      <c r="W10" s="601"/>
      <c r="X10" s="601"/>
      <c r="Y10" s="613"/>
      <c r="Z10" s="603" t="s">
        <v>68</v>
      </c>
      <c r="AA10" s="603"/>
      <c r="AB10" s="603"/>
      <c r="AC10" s="603"/>
      <c r="AD10" s="604" t="s">
        <v>68</v>
      </c>
      <c r="AE10" s="604"/>
      <c r="AF10" s="604"/>
      <c r="AG10" s="604"/>
      <c r="AH10" s="604"/>
      <c r="AI10" s="604"/>
      <c r="AJ10" s="604"/>
      <c r="AK10" s="604"/>
      <c r="AL10" s="614" t="s">
        <v>68</v>
      </c>
      <c r="AM10" s="615"/>
      <c r="AN10" s="615"/>
      <c r="AO10" s="616"/>
      <c r="AP10" s="609" t="s">
        <v>268</v>
      </c>
      <c r="AQ10" s="610"/>
      <c r="AR10" s="610"/>
      <c r="AS10" s="610"/>
      <c r="AT10" s="610"/>
      <c r="AU10" s="610"/>
      <c r="AV10" s="610"/>
      <c r="AW10" s="610"/>
      <c r="AX10" s="610"/>
      <c r="AY10" s="610"/>
      <c r="AZ10" s="610"/>
      <c r="BA10" s="610"/>
      <c r="BB10" s="610"/>
      <c r="BC10" s="610"/>
      <c r="BD10" s="610"/>
      <c r="BE10" s="610"/>
      <c r="BF10" s="611"/>
      <c r="BG10" s="612">
        <v>24398</v>
      </c>
      <c r="BH10" s="601"/>
      <c r="BI10" s="601"/>
      <c r="BJ10" s="601"/>
      <c r="BK10" s="601"/>
      <c r="BL10" s="601"/>
      <c r="BM10" s="601"/>
      <c r="BN10" s="613"/>
      <c r="BO10" s="603">
        <v>2.2999999999999998</v>
      </c>
      <c r="BP10" s="603"/>
      <c r="BQ10" s="603"/>
      <c r="BR10" s="603"/>
      <c r="BS10" s="600" t="s">
        <v>68</v>
      </c>
      <c r="BT10" s="601"/>
      <c r="BU10" s="601"/>
      <c r="BV10" s="601"/>
      <c r="BW10" s="601"/>
      <c r="BX10" s="601"/>
      <c r="BY10" s="601"/>
      <c r="BZ10" s="601"/>
      <c r="CA10" s="601"/>
      <c r="CB10" s="602"/>
      <c r="CD10" s="632" t="s">
        <v>267</v>
      </c>
      <c r="CE10" s="633"/>
      <c r="CF10" s="633"/>
      <c r="CG10" s="633"/>
      <c r="CH10" s="633"/>
      <c r="CI10" s="633"/>
      <c r="CJ10" s="633"/>
      <c r="CK10" s="633"/>
      <c r="CL10" s="633"/>
      <c r="CM10" s="633"/>
      <c r="CN10" s="633"/>
      <c r="CO10" s="633"/>
      <c r="CP10" s="633"/>
      <c r="CQ10" s="634"/>
      <c r="CR10" s="612" t="s">
        <v>68</v>
      </c>
      <c r="CS10" s="601"/>
      <c r="CT10" s="601"/>
      <c r="CU10" s="601"/>
      <c r="CV10" s="601"/>
      <c r="CW10" s="601"/>
      <c r="CX10" s="601"/>
      <c r="CY10" s="613"/>
      <c r="CZ10" s="603" t="s">
        <v>68</v>
      </c>
      <c r="DA10" s="603"/>
      <c r="DB10" s="603"/>
      <c r="DC10" s="603"/>
      <c r="DD10" s="600" t="s">
        <v>68</v>
      </c>
      <c r="DE10" s="601"/>
      <c r="DF10" s="601"/>
      <c r="DG10" s="601"/>
      <c r="DH10" s="601"/>
      <c r="DI10" s="601"/>
      <c r="DJ10" s="601"/>
      <c r="DK10" s="601"/>
      <c r="DL10" s="601"/>
      <c r="DM10" s="601"/>
      <c r="DN10" s="601"/>
      <c r="DO10" s="601"/>
      <c r="DP10" s="613"/>
      <c r="DQ10" s="600" t="s">
        <v>68</v>
      </c>
      <c r="DR10" s="601"/>
      <c r="DS10" s="601"/>
      <c r="DT10" s="601"/>
      <c r="DU10" s="601"/>
      <c r="DV10" s="601"/>
      <c r="DW10" s="601"/>
      <c r="DX10" s="601"/>
      <c r="DY10" s="601"/>
      <c r="DZ10" s="601"/>
      <c r="EA10" s="601"/>
      <c r="EB10" s="601"/>
      <c r="EC10" s="602"/>
    </row>
    <row r="11" spans="2:143" ht="11.25" customHeight="1">
      <c r="B11" s="609" t="s">
        <v>266</v>
      </c>
      <c r="C11" s="610"/>
      <c r="D11" s="610"/>
      <c r="E11" s="610"/>
      <c r="F11" s="610"/>
      <c r="G11" s="610"/>
      <c r="H11" s="610"/>
      <c r="I11" s="610"/>
      <c r="J11" s="610"/>
      <c r="K11" s="610"/>
      <c r="L11" s="610"/>
      <c r="M11" s="610"/>
      <c r="N11" s="610"/>
      <c r="O11" s="610"/>
      <c r="P11" s="610"/>
      <c r="Q11" s="611"/>
      <c r="R11" s="612" t="s">
        <v>68</v>
      </c>
      <c r="S11" s="601"/>
      <c r="T11" s="601"/>
      <c r="U11" s="601"/>
      <c r="V11" s="601"/>
      <c r="W11" s="601"/>
      <c r="X11" s="601"/>
      <c r="Y11" s="613"/>
      <c r="Z11" s="603" t="s">
        <v>68</v>
      </c>
      <c r="AA11" s="603"/>
      <c r="AB11" s="603"/>
      <c r="AC11" s="603"/>
      <c r="AD11" s="604" t="s">
        <v>68</v>
      </c>
      <c r="AE11" s="604"/>
      <c r="AF11" s="604"/>
      <c r="AG11" s="604"/>
      <c r="AH11" s="604"/>
      <c r="AI11" s="604"/>
      <c r="AJ11" s="604"/>
      <c r="AK11" s="604"/>
      <c r="AL11" s="614" t="s">
        <v>68</v>
      </c>
      <c r="AM11" s="615"/>
      <c r="AN11" s="615"/>
      <c r="AO11" s="616"/>
      <c r="AP11" s="609" t="s">
        <v>265</v>
      </c>
      <c r="AQ11" s="610"/>
      <c r="AR11" s="610"/>
      <c r="AS11" s="610"/>
      <c r="AT11" s="610"/>
      <c r="AU11" s="610"/>
      <c r="AV11" s="610"/>
      <c r="AW11" s="610"/>
      <c r="AX11" s="610"/>
      <c r="AY11" s="610"/>
      <c r="AZ11" s="610"/>
      <c r="BA11" s="610"/>
      <c r="BB11" s="610"/>
      <c r="BC11" s="610"/>
      <c r="BD11" s="610"/>
      <c r="BE11" s="610"/>
      <c r="BF11" s="611"/>
      <c r="BG11" s="612">
        <v>49177</v>
      </c>
      <c r="BH11" s="601"/>
      <c r="BI11" s="601"/>
      <c r="BJ11" s="601"/>
      <c r="BK11" s="601"/>
      <c r="BL11" s="601"/>
      <c r="BM11" s="601"/>
      <c r="BN11" s="613"/>
      <c r="BO11" s="603">
        <v>4.5999999999999996</v>
      </c>
      <c r="BP11" s="603"/>
      <c r="BQ11" s="603"/>
      <c r="BR11" s="603"/>
      <c r="BS11" s="600" t="s">
        <v>68</v>
      </c>
      <c r="BT11" s="601"/>
      <c r="BU11" s="601"/>
      <c r="BV11" s="601"/>
      <c r="BW11" s="601"/>
      <c r="BX11" s="601"/>
      <c r="BY11" s="601"/>
      <c r="BZ11" s="601"/>
      <c r="CA11" s="601"/>
      <c r="CB11" s="602"/>
      <c r="CD11" s="632" t="s">
        <v>264</v>
      </c>
      <c r="CE11" s="633"/>
      <c r="CF11" s="633"/>
      <c r="CG11" s="633"/>
      <c r="CH11" s="633"/>
      <c r="CI11" s="633"/>
      <c r="CJ11" s="633"/>
      <c r="CK11" s="633"/>
      <c r="CL11" s="633"/>
      <c r="CM11" s="633"/>
      <c r="CN11" s="633"/>
      <c r="CO11" s="633"/>
      <c r="CP11" s="633"/>
      <c r="CQ11" s="634"/>
      <c r="CR11" s="612">
        <v>1978620</v>
      </c>
      <c r="CS11" s="601"/>
      <c r="CT11" s="601"/>
      <c r="CU11" s="601"/>
      <c r="CV11" s="601"/>
      <c r="CW11" s="601"/>
      <c r="CX11" s="601"/>
      <c r="CY11" s="613"/>
      <c r="CZ11" s="603">
        <v>11.5</v>
      </c>
      <c r="DA11" s="603"/>
      <c r="DB11" s="603"/>
      <c r="DC11" s="603"/>
      <c r="DD11" s="600">
        <v>156607</v>
      </c>
      <c r="DE11" s="601"/>
      <c r="DF11" s="601"/>
      <c r="DG11" s="601"/>
      <c r="DH11" s="601"/>
      <c r="DI11" s="601"/>
      <c r="DJ11" s="601"/>
      <c r="DK11" s="601"/>
      <c r="DL11" s="601"/>
      <c r="DM11" s="601"/>
      <c r="DN11" s="601"/>
      <c r="DO11" s="601"/>
      <c r="DP11" s="613"/>
      <c r="DQ11" s="600">
        <v>772410</v>
      </c>
      <c r="DR11" s="601"/>
      <c r="DS11" s="601"/>
      <c r="DT11" s="601"/>
      <c r="DU11" s="601"/>
      <c r="DV11" s="601"/>
      <c r="DW11" s="601"/>
      <c r="DX11" s="601"/>
      <c r="DY11" s="601"/>
      <c r="DZ11" s="601"/>
      <c r="EA11" s="601"/>
      <c r="EB11" s="601"/>
      <c r="EC11" s="602"/>
    </row>
    <row r="12" spans="2:143" ht="11.25" customHeight="1">
      <c r="B12" s="609" t="s">
        <v>263</v>
      </c>
      <c r="C12" s="610"/>
      <c r="D12" s="610"/>
      <c r="E12" s="610"/>
      <c r="F12" s="610"/>
      <c r="G12" s="610"/>
      <c r="H12" s="610"/>
      <c r="I12" s="610"/>
      <c r="J12" s="610"/>
      <c r="K12" s="610"/>
      <c r="L12" s="610"/>
      <c r="M12" s="610"/>
      <c r="N12" s="610"/>
      <c r="O12" s="610"/>
      <c r="P12" s="610"/>
      <c r="Q12" s="611"/>
      <c r="R12" s="612">
        <v>210196</v>
      </c>
      <c r="S12" s="601"/>
      <c r="T12" s="601"/>
      <c r="U12" s="601"/>
      <c r="V12" s="601"/>
      <c r="W12" s="601"/>
      <c r="X12" s="601"/>
      <c r="Y12" s="613"/>
      <c r="Z12" s="603">
        <v>1.1000000000000001</v>
      </c>
      <c r="AA12" s="603"/>
      <c r="AB12" s="603"/>
      <c r="AC12" s="603"/>
      <c r="AD12" s="604">
        <v>210196</v>
      </c>
      <c r="AE12" s="604"/>
      <c r="AF12" s="604"/>
      <c r="AG12" s="604"/>
      <c r="AH12" s="604"/>
      <c r="AI12" s="604"/>
      <c r="AJ12" s="604"/>
      <c r="AK12" s="604"/>
      <c r="AL12" s="614">
        <v>4.5</v>
      </c>
      <c r="AM12" s="615"/>
      <c r="AN12" s="615"/>
      <c r="AO12" s="616"/>
      <c r="AP12" s="609" t="s">
        <v>262</v>
      </c>
      <c r="AQ12" s="610"/>
      <c r="AR12" s="610"/>
      <c r="AS12" s="610"/>
      <c r="AT12" s="610"/>
      <c r="AU12" s="610"/>
      <c r="AV12" s="610"/>
      <c r="AW12" s="610"/>
      <c r="AX12" s="610"/>
      <c r="AY12" s="610"/>
      <c r="AZ12" s="610"/>
      <c r="BA12" s="610"/>
      <c r="BB12" s="610"/>
      <c r="BC12" s="610"/>
      <c r="BD12" s="610"/>
      <c r="BE12" s="610"/>
      <c r="BF12" s="611"/>
      <c r="BG12" s="612">
        <v>583226</v>
      </c>
      <c r="BH12" s="601"/>
      <c r="BI12" s="601"/>
      <c r="BJ12" s="601"/>
      <c r="BK12" s="601"/>
      <c r="BL12" s="601"/>
      <c r="BM12" s="601"/>
      <c r="BN12" s="613"/>
      <c r="BO12" s="603">
        <v>54.4</v>
      </c>
      <c r="BP12" s="603"/>
      <c r="BQ12" s="603"/>
      <c r="BR12" s="603"/>
      <c r="BS12" s="600" t="s">
        <v>68</v>
      </c>
      <c r="BT12" s="601"/>
      <c r="BU12" s="601"/>
      <c r="BV12" s="601"/>
      <c r="BW12" s="601"/>
      <c r="BX12" s="601"/>
      <c r="BY12" s="601"/>
      <c r="BZ12" s="601"/>
      <c r="CA12" s="601"/>
      <c r="CB12" s="602"/>
      <c r="CD12" s="632" t="s">
        <v>261</v>
      </c>
      <c r="CE12" s="633"/>
      <c r="CF12" s="633"/>
      <c r="CG12" s="633"/>
      <c r="CH12" s="633"/>
      <c r="CI12" s="633"/>
      <c r="CJ12" s="633"/>
      <c r="CK12" s="633"/>
      <c r="CL12" s="633"/>
      <c r="CM12" s="633"/>
      <c r="CN12" s="633"/>
      <c r="CO12" s="633"/>
      <c r="CP12" s="633"/>
      <c r="CQ12" s="634"/>
      <c r="CR12" s="612">
        <v>409749</v>
      </c>
      <c r="CS12" s="601"/>
      <c r="CT12" s="601"/>
      <c r="CU12" s="601"/>
      <c r="CV12" s="601"/>
      <c r="CW12" s="601"/>
      <c r="CX12" s="601"/>
      <c r="CY12" s="613"/>
      <c r="CZ12" s="603">
        <v>2.4</v>
      </c>
      <c r="DA12" s="603"/>
      <c r="DB12" s="603"/>
      <c r="DC12" s="603"/>
      <c r="DD12" s="600">
        <v>121995</v>
      </c>
      <c r="DE12" s="601"/>
      <c r="DF12" s="601"/>
      <c r="DG12" s="601"/>
      <c r="DH12" s="601"/>
      <c r="DI12" s="601"/>
      <c r="DJ12" s="601"/>
      <c r="DK12" s="601"/>
      <c r="DL12" s="601"/>
      <c r="DM12" s="601"/>
      <c r="DN12" s="601"/>
      <c r="DO12" s="601"/>
      <c r="DP12" s="613"/>
      <c r="DQ12" s="600">
        <v>260808</v>
      </c>
      <c r="DR12" s="601"/>
      <c r="DS12" s="601"/>
      <c r="DT12" s="601"/>
      <c r="DU12" s="601"/>
      <c r="DV12" s="601"/>
      <c r="DW12" s="601"/>
      <c r="DX12" s="601"/>
      <c r="DY12" s="601"/>
      <c r="DZ12" s="601"/>
      <c r="EA12" s="601"/>
      <c r="EB12" s="601"/>
      <c r="EC12" s="602"/>
    </row>
    <row r="13" spans="2:143" ht="11.25" customHeight="1">
      <c r="B13" s="609" t="s">
        <v>260</v>
      </c>
      <c r="C13" s="610"/>
      <c r="D13" s="610"/>
      <c r="E13" s="610"/>
      <c r="F13" s="610"/>
      <c r="G13" s="610"/>
      <c r="H13" s="610"/>
      <c r="I13" s="610"/>
      <c r="J13" s="610"/>
      <c r="K13" s="610"/>
      <c r="L13" s="610"/>
      <c r="M13" s="610"/>
      <c r="N13" s="610"/>
      <c r="O13" s="610"/>
      <c r="P13" s="610"/>
      <c r="Q13" s="611"/>
      <c r="R13" s="612">
        <v>8300</v>
      </c>
      <c r="S13" s="601"/>
      <c r="T13" s="601"/>
      <c r="U13" s="601"/>
      <c r="V13" s="601"/>
      <c r="W13" s="601"/>
      <c r="X13" s="601"/>
      <c r="Y13" s="613"/>
      <c r="Z13" s="603">
        <v>0</v>
      </c>
      <c r="AA13" s="603"/>
      <c r="AB13" s="603"/>
      <c r="AC13" s="603"/>
      <c r="AD13" s="604">
        <v>8300</v>
      </c>
      <c r="AE13" s="604"/>
      <c r="AF13" s="604"/>
      <c r="AG13" s="604"/>
      <c r="AH13" s="604"/>
      <c r="AI13" s="604"/>
      <c r="AJ13" s="604"/>
      <c r="AK13" s="604"/>
      <c r="AL13" s="614">
        <v>0.2</v>
      </c>
      <c r="AM13" s="615"/>
      <c r="AN13" s="615"/>
      <c r="AO13" s="616"/>
      <c r="AP13" s="609" t="s">
        <v>259</v>
      </c>
      <c r="AQ13" s="610"/>
      <c r="AR13" s="610"/>
      <c r="AS13" s="610"/>
      <c r="AT13" s="610"/>
      <c r="AU13" s="610"/>
      <c r="AV13" s="610"/>
      <c r="AW13" s="610"/>
      <c r="AX13" s="610"/>
      <c r="AY13" s="610"/>
      <c r="AZ13" s="610"/>
      <c r="BA13" s="610"/>
      <c r="BB13" s="610"/>
      <c r="BC13" s="610"/>
      <c r="BD13" s="610"/>
      <c r="BE13" s="610"/>
      <c r="BF13" s="611"/>
      <c r="BG13" s="612">
        <v>581717</v>
      </c>
      <c r="BH13" s="601"/>
      <c r="BI13" s="601"/>
      <c r="BJ13" s="601"/>
      <c r="BK13" s="601"/>
      <c r="BL13" s="601"/>
      <c r="BM13" s="601"/>
      <c r="BN13" s="613"/>
      <c r="BO13" s="603">
        <v>54.2</v>
      </c>
      <c r="BP13" s="603"/>
      <c r="BQ13" s="603"/>
      <c r="BR13" s="603"/>
      <c r="BS13" s="600" t="s">
        <v>68</v>
      </c>
      <c r="BT13" s="601"/>
      <c r="BU13" s="601"/>
      <c r="BV13" s="601"/>
      <c r="BW13" s="601"/>
      <c r="BX13" s="601"/>
      <c r="BY13" s="601"/>
      <c r="BZ13" s="601"/>
      <c r="CA13" s="601"/>
      <c r="CB13" s="602"/>
      <c r="CD13" s="632" t="s">
        <v>258</v>
      </c>
      <c r="CE13" s="633"/>
      <c r="CF13" s="633"/>
      <c r="CG13" s="633"/>
      <c r="CH13" s="633"/>
      <c r="CI13" s="633"/>
      <c r="CJ13" s="633"/>
      <c r="CK13" s="633"/>
      <c r="CL13" s="633"/>
      <c r="CM13" s="633"/>
      <c r="CN13" s="633"/>
      <c r="CO13" s="633"/>
      <c r="CP13" s="633"/>
      <c r="CQ13" s="634"/>
      <c r="CR13" s="612">
        <v>845689</v>
      </c>
      <c r="CS13" s="601"/>
      <c r="CT13" s="601"/>
      <c r="CU13" s="601"/>
      <c r="CV13" s="601"/>
      <c r="CW13" s="601"/>
      <c r="CX13" s="601"/>
      <c r="CY13" s="613"/>
      <c r="CZ13" s="603">
        <v>4.9000000000000004</v>
      </c>
      <c r="DA13" s="603"/>
      <c r="DB13" s="603"/>
      <c r="DC13" s="603"/>
      <c r="DD13" s="600">
        <v>680526</v>
      </c>
      <c r="DE13" s="601"/>
      <c r="DF13" s="601"/>
      <c r="DG13" s="601"/>
      <c r="DH13" s="601"/>
      <c r="DI13" s="601"/>
      <c r="DJ13" s="601"/>
      <c r="DK13" s="601"/>
      <c r="DL13" s="601"/>
      <c r="DM13" s="601"/>
      <c r="DN13" s="601"/>
      <c r="DO13" s="601"/>
      <c r="DP13" s="613"/>
      <c r="DQ13" s="600">
        <v>397452</v>
      </c>
      <c r="DR13" s="601"/>
      <c r="DS13" s="601"/>
      <c r="DT13" s="601"/>
      <c r="DU13" s="601"/>
      <c r="DV13" s="601"/>
      <c r="DW13" s="601"/>
      <c r="DX13" s="601"/>
      <c r="DY13" s="601"/>
      <c r="DZ13" s="601"/>
      <c r="EA13" s="601"/>
      <c r="EB13" s="601"/>
      <c r="EC13" s="602"/>
    </row>
    <row r="14" spans="2:143" ht="11.25" customHeight="1">
      <c r="B14" s="609" t="s">
        <v>257</v>
      </c>
      <c r="C14" s="610"/>
      <c r="D14" s="610"/>
      <c r="E14" s="610"/>
      <c r="F14" s="610"/>
      <c r="G14" s="610"/>
      <c r="H14" s="610"/>
      <c r="I14" s="610"/>
      <c r="J14" s="610"/>
      <c r="K14" s="610"/>
      <c r="L14" s="610"/>
      <c r="M14" s="610"/>
      <c r="N14" s="610"/>
      <c r="O14" s="610"/>
      <c r="P14" s="610"/>
      <c r="Q14" s="611"/>
      <c r="R14" s="612" t="s">
        <v>68</v>
      </c>
      <c r="S14" s="601"/>
      <c r="T14" s="601"/>
      <c r="U14" s="601"/>
      <c r="V14" s="601"/>
      <c r="W14" s="601"/>
      <c r="X14" s="601"/>
      <c r="Y14" s="613"/>
      <c r="Z14" s="603" t="s">
        <v>68</v>
      </c>
      <c r="AA14" s="603"/>
      <c r="AB14" s="603"/>
      <c r="AC14" s="603"/>
      <c r="AD14" s="604" t="s">
        <v>68</v>
      </c>
      <c r="AE14" s="604"/>
      <c r="AF14" s="604"/>
      <c r="AG14" s="604"/>
      <c r="AH14" s="604"/>
      <c r="AI14" s="604"/>
      <c r="AJ14" s="604"/>
      <c r="AK14" s="604"/>
      <c r="AL14" s="614" t="s">
        <v>68</v>
      </c>
      <c r="AM14" s="615"/>
      <c r="AN14" s="615"/>
      <c r="AO14" s="616"/>
      <c r="AP14" s="609" t="s">
        <v>256</v>
      </c>
      <c r="AQ14" s="610"/>
      <c r="AR14" s="610"/>
      <c r="AS14" s="610"/>
      <c r="AT14" s="610"/>
      <c r="AU14" s="610"/>
      <c r="AV14" s="610"/>
      <c r="AW14" s="610"/>
      <c r="AX14" s="610"/>
      <c r="AY14" s="610"/>
      <c r="AZ14" s="610"/>
      <c r="BA14" s="610"/>
      <c r="BB14" s="610"/>
      <c r="BC14" s="610"/>
      <c r="BD14" s="610"/>
      <c r="BE14" s="610"/>
      <c r="BF14" s="611"/>
      <c r="BG14" s="612">
        <v>42127</v>
      </c>
      <c r="BH14" s="601"/>
      <c r="BI14" s="601"/>
      <c r="BJ14" s="601"/>
      <c r="BK14" s="601"/>
      <c r="BL14" s="601"/>
      <c r="BM14" s="601"/>
      <c r="BN14" s="613"/>
      <c r="BO14" s="603">
        <v>3.9</v>
      </c>
      <c r="BP14" s="603"/>
      <c r="BQ14" s="603"/>
      <c r="BR14" s="603"/>
      <c r="BS14" s="600" t="s">
        <v>68</v>
      </c>
      <c r="BT14" s="601"/>
      <c r="BU14" s="601"/>
      <c r="BV14" s="601"/>
      <c r="BW14" s="601"/>
      <c r="BX14" s="601"/>
      <c r="BY14" s="601"/>
      <c r="BZ14" s="601"/>
      <c r="CA14" s="601"/>
      <c r="CB14" s="602"/>
      <c r="CD14" s="632" t="s">
        <v>255</v>
      </c>
      <c r="CE14" s="633"/>
      <c r="CF14" s="633"/>
      <c r="CG14" s="633"/>
      <c r="CH14" s="633"/>
      <c r="CI14" s="633"/>
      <c r="CJ14" s="633"/>
      <c r="CK14" s="633"/>
      <c r="CL14" s="633"/>
      <c r="CM14" s="633"/>
      <c r="CN14" s="633"/>
      <c r="CO14" s="633"/>
      <c r="CP14" s="633"/>
      <c r="CQ14" s="634"/>
      <c r="CR14" s="612">
        <v>370259</v>
      </c>
      <c r="CS14" s="601"/>
      <c r="CT14" s="601"/>
      <c r="CU14" s="601"/>
      <c r="CV14" s="601"/>
      <c r="CW14" s="601"/>
      <c r="CX14" s="601"/>
      <c r="CY14" s="613"/>
      <c r="CZ14" s="603">
        <v>2.1</v>
      </c>
      <c r="DA14" s="603"/>
      <c r="DB14" s="603"/>
      <c r="DC14" s="603"/>
      <c r="DD14" s="600">
        <v>93191</v>
      </c>
      <c r="DE14" s="601"/>
      <c r="DF14" s="601"/>
      <c r="DG14" s="601"/>
      <c r="DH14" s="601"/>
      <c r="DI14" s="601"/>
      <c r="DJ14" s="601"/>
      <c r="DK14" s="601"/>
      <c r="DL14" s="601"/>
      <c r="DM14" s="601"/>
      <c r="DN14" s="601"/>
      <c r="DO14" s="601"/>
      <c r="DP14" s="613"/>
      <c r="DQ14" s="600">
        <v>305959</v>
      </c>
      <c r="DR14" s="601"/>
      <c r="DS14" s="601"/>
      <c r="DT14" s="601"/>
      <c r="DU14" s="601"/>
      <c r="DV14" s="601"/>
      <c r="DW14" s="601"/>
      <c r="DX14" s="601"/>
      <c r="DY14" s="601"/>
      <c r="DZ14" s="601"/>
      <c r="EA14" s="601"/>
      <c r="EB14" s="601"/>
      <c r="EC14" s="602"/>
    </row>
    <row r="15" spans="2:143" ht="11.25" customHeight="1">
      <c r="B15" s="609" t="s">
        <v>254</v>
      </c>
      <c r="C15" s="610"/>
      <c r="D15" s="610"/>
      <c r="E15" s="610"/>
      <c r="F15" s="610"/>
      <c r="G15" s="610"/>
      <c r="H15" s="610"/>
      <c r="I15" s="610"/>
      <c r="J15" s="610"/>
      <c r="K15" s="610"/>
      <c r="L15" s="610"/>
      <c r="M15" s="610"/>
      <c r="N15" s="610"/>
      <c r="O15" s="610"/>
      <c r="P15" s="610"/>
      <c r="Q15" s="611"/>
      <c r="R15" s="612">
        <v>27921</v>
      </c>
      <c r="S15" s="601"/>
      <c r="T15" s="601"/>
      <c r="U15" s="601"/>
      <c r="V15" s="601"/>
      <c r="W15" s="601"/>
      <c r="X15" s="601"/>
      <c r="Y15" s="613"/>
      <c r="Z15" s="603">
        <v>0.1</v>
      </c>
      <c r="AA15" s="603"/>
      <c r="AB15" s="603"/>
      <c r="AC15" s="603"/>
      <c r="AD15" s="604">
        <v>27921</v>
      </c>
      <c r="AE15" s="604"/>
      <c r="AF15" s="604"/>
      <c r="AG15" s="604"/>
      <c r="AH15" s="604"/>
      <c r="AI15" s="604"/>
      <c r="AJ15" s="604"/>
      <c r="AK15" s="604"/>
      <c r="AL15" s="614">
        <v>0.6</v>
      </c>
      <c r="AM15" s="615"/>
      <c r="AN15" s="615"/>
      <c r="AO15" s="616"/>
      <c r="AP15" s="609" t="s">
        <v>253</v>
      </c>
      <c r="AQ15" s="610"/>
      <c r="AR15" s="610"/>
      <c r="AS15" s="610"/>
      <c r="AT15" s="610"/>
      <c r="AU15" s="610"/>
      <c r="AV15" s="610"/>
      <c r="AW15" s="610"/>
      <c r="AX15" s="610"/>
      <c r="AY15" s="610"/>
      <c r="AZ15" s="610"/>
      <c r="BA15" s="610"/>
      <c r="BB15" s="610"/>
      <c r="BC15" s="610"/>
      <c r="BD15" s="610"/>
      <c r="BE15" s="610"/>
      <c r="BF15" s="611"/>
      <c r="BG15" s="612">
        <v>58389</v>
      </c>
      <c r="BH15" s="601"/>
      <c r="BI15" s="601"/>
      <c r="BJ15" s="601"/>
      <c r="BK15" s="601"/>
      <c r="BL15" s="601"/>
      <c r="BM15" s="601"/>
      <c r="BN15" s="613"/>
      <c r="BO15" s="603">
        <v>5.4</v>
      </c>
      <c r="BP15" s="603"/>
      <c r="BQ15" s="603"/>
      <c r="BR15" s="603"/>
      <c r="BS15" s="600" t="s">
        <v>68</v>
      </c>
      <c r="BT15" s="601"/>
      <c r="BU15" s="601"/>
      <c r="BV15" s="601"/>
      <c r="BW15" s="601"/>
      <c r="BX15" s="601"/>
      <c r="BY15" s="601"/>
      <c r="BZ15" s="601"/>
      <c r="CA15" s="601"/>
      <c r="CB15" s="602"/>
      <c r="CD15" s="632" t="s">
        <v>252</v>
      </c>
      <c r="CE15" s="633"/>
      <c r="CF15" s="633"/>
      <c r="CG15" s="633"/>
      <c r="CH15" s="633"/>
      <c r="CI15" s="633"/>
      <c r="CJ15" s="633"/>
      <c r="CK15" s="633"/>
      <c r="CL15" s="633"/>
      <c r="CM15" s="633"/>
      <c r="CN15" s="633"/>
      <c r="CO15" s="633"/>
      <c r="CP15" s="633"/>
      <c r="CQ15" s="634"/>
      <c r="CR15" s="612">
        <v>586456</v>
      </c>
      <c r="CS15" s="601"/>
      <c r="CT15" s="601"/>
      <c r="CU15" s="601"/>
      <c r="CV15" s="601"/>
      <c r="CW15" s="601"/>
      <c r="CX15" s="601"/>
      <c r="CY15" s="613"/>
      <c r="CZ15" s="603">
        <v>3.4</v>
      </c>
      <c r="DA15" s="603"/>
      <c r="DB15" s="603"/>
      <c r="DC15" s="603"/>
      <c r="DD15" s="600">
        <v>55429</v>
      </c>
      <c r="DE15" s="601"/>
      <c r="DF15" s="601"/>
      <c r="DG15" s="601"/>
      <c r="DH15" s="601"/>
      <c r="DI15" s="601"/>
      <c r="DJ15" s="601"/>
      <c r="DK15" s="601"/>
      <c r="DL15" s="601"/>
      <c r="DM15" s="601"/>
      <c r="DN15" s="601"/>
      <c r="DO15" s="601"/>
      <c r="DP15" s="613"/>
      <c r="DQ15" s="600">
        <v>507012</v>
      </c>
      <c r="DR15" s="601"/>
      <c r="DS15" s="601"/>
      <c r="DT15" s="601"/>
      <c r="DU15" s="601"/>
      <c r="DV15" s="601"/>
      <c r="DW15" s="601"/>
      <c r="DX15" s="601"/>
      <c r="DY15" s="601"/>
      <c r="DZ15" s="601"/>
      <c r="EA15" s="601"/>
      <c r="EB15" s="601"/>
      <c r="EC15" s="602"/>
    </row>
    <row r="16" spans="2:143" ht="11.25" customHeight="1">
      <c r="B16" s="609" t="s">
        <v>251</v>
      </c>
      <c r="C16" s="610"/>
      <c r="D16" s="610"/>
      <c r="E16" s="610"/>
      <c r="F16" s="610"/>
      <c r="G16" s="610"/>
      <c r="H16" s="610"/>
      <c r="I16" s="610"/>
      <c r="J16" s="610"/>
      <c r="K16" s="610"/>
      <c r="L16" s="610"/>
      <c r="M16" s="610"/>
      <c r="N16" s="610"/>
      <c r="O16" s="610"/>
      <c r="P16" s="610"/>
      <c r="Q16" s="611"/>
      <c r="R16" s="612" t="s">
        <v>68</v>
      </c>
      <c r="S16" s="601"/>
      <c r="T16" s="601"/>
      <c r="U16" s="601"/>
      <c r="V16" s="601"/>
      <c r="W16" s="601"/>
      <c r="X16" s="601"/>
      <c r="Y16" s="613"/>
      <c r="Z16" s="603" t="s">
        <v>68</v>
      </c>
      <c r="AA16" s="603"/>
      <c r="AB16" s="603"/>
      <c r="AC16" s="603"/>
      <c r="AD16" s="604" t="s">
        <v>68</v>
      </c>
      <c r="AE16" s="604"/>
      <c r="AF16" s="604"/>
      <c r="AG16" s="604"/>
      <c r="AH16" s="604"/>
      <c r="AI16" s="604"/>
      <c r="AJ16" s="604"/>
      <c r="AK16" s="604"/>
      <c r="AL16" s="614" t="s">
        <v>68</v>
      </c>
      <c r="AM16" s="615"/>
      <c r="AN16" s="615"/>
      <c r="AO16" s="616"/>
      <c r="AP16" s="609" t="s">
        <v>250</v>
      </c>
      <c r="AQ16" s="610"/>
      <c r="AR16" s="610"/>
      <c r="AS16" s="610"/>
      <c r="AT16" s="610"/>
      <c r="AU16" s="610"/>
      <c r="AV16" s="610"/>
      <c r="AW16" s="610"/>
      <c r="AX16" s="610"/>
      <c r="AY16" s="610"/>
      <c r="AZ16" s="610"/>
      <c r="BA16" s="610"/>
      <c r="BB16" s="610"/>
      <c r="BC16" s="610"/>
      <c r="BD16" s="610"/>
      <c r="BE16" s="610"/>
      <c r="BF16" s="611"/>
      <c r="BG16" s="612" t="s">
        <v>68</v>
      </c>
      <c r="BH16" s="601"/>
      <c r="BI16" s="601"/>
      <c r="BJ16" s="601"/>
      <c r="BK16" s="601"/>
      <c r="BL16" s="601"/>
      <c r="BM16" s="601"/>
      <c r="BN16" s="613"/>
      <c r="BO16" s="603" t="s">
        <v>68</v>
      </c>
      <c r="BP16" s="603"/>
      <c r="BQ16" s="603"/>
      <c r="BR16" s="603"/>
      <c r="BS16" s="600" t="s">
        <v>68</v>
      </c>
      <c r="BT16" s="601"/>
      <c r="BU16" s="601"/>
      <c r="BV16" s="601"/>
      <c r="BW16" s="601"/>
      <c r="BX16" s="601"/>
      <c r="BY16" s="601"/>
      <c r="BZ16" s="601"/>
      <c r="CA16" s="601"/>
      <c r="CB16" s="602"/>
      <c r="CD16" s="632" t="s">
        <v>249</v>
      </c>
      <c r="CE16" s="633"/>
      <c r="CF16" s="633"/>
      <c r="CG16" s="633"/>
      <c r="CH16" s="633"/>
      <c r="CI16" s="633"/>
      <c r="CJ16" s="633"/>
      <c r="CK16" s="633"/>
      <c r="CL16" s="633"/>
      <c r="CM16" s="633"/>
      <c r="CN16" s="633"/>
      <c r="CO16" s="633"/>
      <c r="CP16" s="633"/>
      <c r="CQ16" s="634"/>
      <c r="CR16" s="612">
        <v>2774933</v>
      </c>
      <c r="CS16" s="601"/>
      <c r="CT16" s="601"/>
      <c r="CU16" s="601"/>
      <c r="CV16" s="601"/>
      <c r="CW16" s="601"/>
      <c r="CX16" s="601"/>
      <c r="CY16" s="613"/>
      <c r="CZ16" s="603">
        <v>16.100000000000001</v>
      </c>
      <c r="DA16" s="603"/>
      <c r="DB16" s="603"/>
      <c r="DC16" s="603"/>
      <c r="DD16" s="600" t="s">
        <v>68</v>
      </c>
      <c r="DE16" s="601"/>
      <c r="DF16" s="601"/>
      <c r="DG16" s="601"/>
      <c r="DH16" s="601"/>
      <c r="DI16" s="601"/>
      <c r="DJ16" s="601"/>
      <c r="DK16" s="601"/>
      <c r="DL16" s="601"/>
      <c r="DM16" s="601"/>
      <c r="DN16" s="601"/>
      <c r="DO16" s="601"/>
      <c r="DP16" s="613"/>
      <c r="DQ16" s="600">
        <v>184759</v>
      </c>
      <c r="DR16" s="601"/>
      <c r="DS16" s="601"/>
      <c r="DT16" s="601"/>
      <c r="DU16" s="601"/>
      <c r="DV16" s="601"/>
      <c r="DW16" s="601"/>
      <c r="DX16" s="601"/>
      <c r="DY16" s="601"/>
      <c r="DZ16" s="601"/>
      <c r="EA16" s="601"/>
      <c r="EB16" s="601"/>
      <c r="EC16" s="602"/>
    </row>
    <row r="17" spans="2:133" ht="11.25" customHeight="1">
      <c r="B17" s="609" t="s">
        <v>248</v>
      </c>
      <c r="C17" s="610"/>
      <c r="D17" s="610"/>
      <c r="E17" s="610"/>
      <c r="F17" s="610"/>
      <c r="G17" s="610"/>
      <c r="H17" s="610"/>
      <c r="I17" s="610"/>
      <c r="J17" s="610"/>
      <c r="K17" s="610"/>
      <c r="L17" s="610"/>
      <c r="M17" s="610"/>
      <c r="N17" s="610"/>
      <c r="O17" s="610"/>
      <c r="P17" s="610"/>
      <c r="Q17" s="611"/>
      <c r="R17" s="612">
        <v>2899</v>
      </c>
      <c r="S17" s="601"/>
      <c r="T17" s="601"/>
      <c r="U17" s="601"/>
      <c r="V17" s="601"/>
      <c r="W17" s="601"/>
      <c r="X17" s="601"/>
      <c r="Y17" s="613"/>
      <c r="Z17" s="603">
        <v>0</v>
      </c>
      <c r="AA17" s="603"/>
      <c r="AB17" s="603"/>
      <c r="AC17" s="603"/>
      <c r="AD17" s="604">
        <v>2899</v>
      </c>
      <c r="AE17" s="604"/>
      <c r="AF17" s="604"/>
      <c r="AG17" s="604"/>
      <c r="AH17" s="604"/>
      <c r="AI17" s="604"/>
      <c r="AJ17" s="604"/>
      <c r="AK17" s="604"/>
      <c r="AL17" s="614">
        <v>0.1</v>
      </c>
      <c r="AM17" s="615"/>
      <c r="AN17" s="615"/>
      <c r="AO17" s="616"/>
      <c r="AP17" s="609" t="s">
        <v>247</v>
      </c>
      <c r="AQ17" s="610"/>
      <c r="AR17" s="610"/>
      <c r="AS17" s="610"/>
      <c r="AT17" s="610"/>
      <c r="AU17" s="610"/>
      <c r="AV17" s="610"/>
      <c r="AW17" s="610"/>
      <c r="AX17" s="610"/>
      <c r="AY17" s="610"/>
      <c r="AZ17" s="610"/>
      <c r="BA17" s="610"/>
      <c r="BB17" s="610"/>
      <c r="BC17" s="610"/>
      <c r="BD17" s="610"/>
      <c r="BE17" s="610"/>
      <c r="BF17" s="611"/>
      <c r="BG17" s="612" t="s">
        <v>68</v>
      </c>
      <c r="BH17" s="601"/>
      <c r="BI17" s="601"/>
      <c r="BJ17" s="601"/>
      <c r="BK17" s="601"/>
      <c r="BL17" s="601"/>
      <c r="BM17" s="601"/>
      <c r="BN17" s="613"/>
      <c r="BO17" s="603" t="s">
        <v>68</v>
      </c>
      <c r="BP17" s="603"/>
      <c r="BQ17" s="603"/>
      <c r="BR17" s="603"/>
      <c r="BS17" s="600" t="s">
        <v>68</v>
      </c>
      <c r="BT17" s="601"/>
      <c r="BU17" s="601"/>
      <c r="BV17" s="601"/>
      <c r="BW17" s="601"/>
      <c r="BX17" s="601"/>
      <c r="BY17" s="601"/>
      <c r="BZ17" s="601"/>
      <c r="CA17" s="601"/>
      <c r="CB17" s="602"/>
      <c r="CD17" s="632" t="s">
        <v>246</v>
      </c>
      <c r="CE17" s="633"/>
      <c r="CF17" s="633"/>
      <c r="CG17" s="633"/>
      <c r="CH17" s="633"/>
      <c r="CI17" s="633"/>
      <c r="CJ17" s="633"/>
      <c r="CK17" s="633"/>
      <c r="CL17" s="633"/>
      <c r="CM17" s="633"/>
      <c r="CN17" s="633"/>
      <c r="CO17" s="633"/>
      <c r="CP17" s="633"/>
      <c r="CQ17" s="634"/>
      <c r="CR17" s="612">
        <v>841151</v>
      </c>
      <c r="CS17" s="601"/>
      <c r="CT17" s="601"/>
      <c r="CU17" s="601"/>
      <c r="CV17" s="601"/>
      <c r="CW17" s="601"/>
      <c r="CX17" s="601"/>
      <c r="CY17" s="613"/>
      <c r="CZ17" s="603">
        <v>4.9000000000000004</v>
      </c>
      <c r="DA17" s="603"/>
      <c r="DB17" s="603"/>
      <c r="DC17" s="603"/>
      <c r="DD17" s="600" t="s">
        <v>68</v>
      </c>
      <c r="DE17" s="601"/>
      <c r="DF17" s="601"/>
      <c r="DG17" s="601"/>
      <c r="DH17" s="601"/>
      <c r="DI17" s="601"/>
      <c r="DJ17" s="601"/>
      <c r="DK17" s="601"/>
      <c r="DL17" s="601"/>
      <c r="DM17" s="601"/>
      <c r="DN17" s="601"/>
      <c r="DO17" s="601"/>
      <c r="DP17" s="613"/>
      <c r="DQ17" s="600">
        <v>820422</v>
      </c>
      <c r="DR17" s="601"/>
      <c r="DS17" s="601"/>
      <c r="DT17" s="601"/>
      <c r="DU17" s="601"/>
      <c r="DV17" s="601"/>
      <c r="DW17" s="601"/>
      <c r="DX17" s="601"/>
      <c r="DY17" s="601"/>
      <c r="DZ17" s="601"/>
      <c r="EA17" s="601"/>
      <c r="EB17" s="601"/>
      <c r="EC17" s="602"/>
    </row>
    <row r="18" spans="2:133" ht="11.25" customHeight="1">
      <c r="B18" s="609" t="s">
        <v>245</v>
      </c>
      <c r="C18" s="610"/>
      <c r="D18" s="610"/>
      <c r="E18" s="610"/>
      <c r="F18" s="610"/>
      <c r="G18" s="610"/>
      <c r="H18" s="610"/>
      <c r="I18" s="610"/>
      <c r="J18" s="610"/>
      <c r="K18" s="610"/>
      <c r="L18" s="610"/>
      <c r="M18" s="610"/>
      <c r="N18" s="610"/>
      <c r="O18" s="610"/>
      <c r="P18" s="610"/>
      <c r="Q18" s="611"/>
      <c r="R18" s="612">
        <v>4259651</v>
      </c>
      <c r="S18" s="601"/>
      <c r="T18" s="601"/>
      <c r="U18" s="601"/>
      <c r="V18" s="601"/>
      <c r="W18" s="601"/>
      <c r="X18" s="601"/>
      <c r="Y18" s="613"/>
      <c r="Z18" s="603">
        <v>22.6</v>
      </c>
      <c r="AA18" s="603"/>
      <c r="AB18" s="603"/>
      <c r="AC18" s="603"/>
      <c r="AD18" s="604">
        <v>3250381</v>
      </c>
      <c r="AE18" s="604"/>
      <c r="AF18" s="604"/>
      <c r="AG18" s="604"/>
      <c r="AH18" s="604"/>
      <c r="AI18" s="604"/>
      <c r="AJ18" s="604"/>
      <c r="AK18" s="604"/>
      <c r="AL18" s="614">
        <v>69.2</v>
      </c>
      <c r="AM18" s="615"/>
      <c r="AN18" s="615"/>
      <c r="AO18" s="616"/>
      <c r="AP18" s="609" t="s">
        <v>244</v>
      </c>
      <c r="AQ18" s="610"/>
      <c r="AR18" s="610"/>
      <c r="AS18" s="610"/>
      <c r="AT18" s="610"/>
      <c r="AU18" s="610"/>
      <c r="AV18" s="610"/>
      <c r="AW18" s="610"/>
      <c r="AX18" s="610"/>
      <c r="AY18" s="610"/>
      <c r="AZ18" s="610"/>
      <c r="BA18" s="610"/>
      <c r="BB18" s="610"/>
      <c r="BC18" s="610"/>
      <c r="BD18" s="610"/>
      <c r="BE18" s="610"/>
      <c r="BF18" s="611"/>
      <c r="BG18" s="612" t="s">
        <v>68</v>
      </c>
      <c r="BH18" s="601"/>
      <c r="BI18" s="601"/>
      <c r="BJ18" s="601"/>
      <c r="BK18" s="601"/>
      <c r="BL18" s="601"/>
      <c r="BM18" s="601"/>
      <c r="BN18" s="613"/>
      <c r="BO18" s="603" t="s">
        <v>68</v>
      </c>
      <c r="BP18" s="603"/>
      <c r="BQ18" s="603"/>
      <c r="BR18" s="603"/>
      <c r="BS18" s="600" t="s">
        <v>68</v>
      </c>
      <c r="BT18" s="601"/>
      <c r="BU18" s="601"/>
      <c r="BV18" s="601"/>
      <c r="BW18" s="601"/>
      <c r="BX18" s="601"/>
      <c r="BY18" s="601"/>
      <c r="BZ18" s="601"/>
      <c r="CA18" s="601"/>
      <c r="CB18" s="602"/>
      <c r="CD18" s="632" t="s">
        <v>243</v>
      </c>
      <c r="CE18" s="633"/>
      <c r="CF18" s="633"/>
      <c r="CG18" s="633"/>
      <c r="CH18" s="633"/>
      <c r="CI18" s="633"/>
      <c r="CJ18" s="633"/>
      <c r="CK18" s="633"/>
      <c r="CL18" s="633"/>
      <c r="CM18" s="633"/>
      <c r="CN18" s="633"/>
      <c r="CO18" s="633"/>
      <c r="CP18" s="633"/>
      <c r="CQ18" s="634"/>
      <c r="CR18" s="612" t="s">
        <v>68</v>
      </c>
      <c r="CS18" s="601"/>
      <c r="CT18" s="601"/>
      <c r="CU18" s="601"/>
      <c r="CV18" s="601"/>
      <c r="CW18" s="601"/>
      <c r="CX18" s="601"/>
      <c r="CY18" s="613"/>
      <c r="CZ18" s="603" t="s">
        <v>68</v>
      </c>
      <c r="DA18" s="603"/>
      <c r="DB18" s="603"/>
      <c r="DC18" s="603"/>
      <c r="DD18" s="600" t="s">
        <v>68</v>
      </c>
      <c r="DE18" s="601"/>
      <c r="DF18" s="601"/>
      <c r="DG18" s="601"/>
      <c r="DH18" s="601"/>
      <c r="DI18" s="601"/>
      <c r="DJ18" s="601"/>
      <c r="DK18" s="601"/>
      <c r="DL18" s="601"/>
      <c r="DM18" s="601"/>
      <c r="DN18" s="601"/>
      <c r="DO18" s="601"/>
      <c r="DP18" s="613"/>
      <c r="DQ18" s="600" t="s">
        <v>68</v>
      </c>
      <c r="DR18" s="601"/>
      <c r="DS18" s="601"/>
      <c r="DT18" s="601"/>
      <c r="DU18" s="601"/>
      <c r="DV18" s="601"/>
      <c r="DW18" s="601"/>
      <c r="DX18" s="601"/>
      <c r="DY18" s="601"/>
      <c r="DZ18" s="601"/>
      <c r="EA18" s="601"/>
      <c r="EB18" s="601"/>
      <c r="EC18" s="602"/>
    </row>
    <row r="19" spans="2:133" ht="11.25" customHeight="1">
      <c r="B19" s="609" t="s">
        <v>242</v>
      </c>
      <c r="C19" s="610"/>
      <c r="D19" s="610"/>
      <c r="E19" s="610"/>
      <c r="F19" s="610"/>
      <c r="G19" s="610"/>
      <c r="H19" s="610"/>
      <c r="I19" s="610"/>
      <c r="J19" s="610"/>
      <c r="K19" s="610"/>
      <c r="L19" s="610"/>
      <c r="M19" s="610"/>
      <c r="N19" s="610"/>
      <c r="O19" s="610"/>
      <c r="P19" s="610"/>
      <c r="Q19" s="611"/>
      <c r="R19" s="612">
        <v>3250381</v>
      </c>
      <c r="S19" s="601"/>
      <c r="T19" s="601"/>
      <c r="U19" s="601"/>
      <c r="V19" s="601"/>
      <c r="W19" s="601"/>
      <c r="X19" s="601"/>
      <c r="Y19" s="613"/>
      <c r="Z19" s="603">
        <v>17.2</v>
      </c>
      <c r="AA19" s="603"/>
      <c r="AB19" s="603"/>
      <c r="AC19" s="603"/>
      <c r="AD19" s="604">
        <v>3250381</v>
      </c>
      <c r="AE19" s="604"/>
      <c r="AF19" s="604"/>
      <c r="AG19" s="604"/>
      <c r="AH19" s="604"/>
      <c r="AI19" s="604"/>
      <c r="AJ19" s="604"/>
      <c r="AK19" s="604"/>
      <c r="AL19" s="614">
        <v>69.2</v>
      </c>
      <c r="AM19" s="615"/>
      <c r="AN19" s="615"/>
      <c r="AO19" s="616"/>
      <c r="AP19" s="609" t="s">
        <v>241</v>
      </c>
      <c r="AQ19" s="610"/>
      <c r="AR19" s="610"/>
      <c r="AS19" s="610"/>
      <c r="AT19" s="610"/>
      <c r="AU19" s="610"/>
      <c r="AV19" s="610"/>
      <c r="AW19" s="610"/>
      <c r="AX19" s="610"/>
      <c r="AY19" s="610"/>
      <c r="AZ19" s="610"/>
      <c r="BA19" s="610"/>
      <c r="BB19" s="610"/>
      <c r="BC19" s="610"/>
      <c r="BD19" s="610"/>
      <c r="BE19" s="610"/>
      <c r="BF19" s="611"/>
      <c r="BG19" s="612">
        <v>47634</v>
      </c>
      <c r="BH19" s="601"/>
      <c r="BI19" s="601"/>
      <c r="BJ19" s="601"/>
      <c r="BK19" s="601"/>
      <c r="BL19" s="601"/>
      <c r="BM19" s="601"/>
      <c r="BN19" s="613"/>
      <c r="BO19" s="603">
        <v>4.4000000000000004</v>
      </c>
      <c r="BP19" s="603"/>
      <c r="BQ19" s="603"/>
      <c r="BR19" s="603"/>
      <c r="BS19" s="600" t="s">
        <v>68</v>
      </c>
      <c r="BT19" s="601"/>
      <c r="BU19" s="601"/>
      <c r="BV19" s="601"/>
      <c r="BW19" s="601"/>
      <c r="BX19" s="601"/>
      <c r="BY19" s="601"/>
      <c r="BZ19" s="601"/>
      <c r="CA19" s="601"/>
      <c r="CB19" s="602"/>
      <c r="CD19" s="632" t="s">
        <v>240</v>
      </c>
      <c r="CE19" s="633"/>
      <c r="CF19" s="633"/>
      <c r="CG19" s="633"/>
      <c r="CH19" s="633"/>
      <c r="CI19" s="633"/>
      <c r="CJ19" s="633"/>
      <c r="CK19" s="633"/>
      <c r="CL19" s="633"/>
      <c r="CM19" s="633"/>
      <c r="CN19" s="633"/>
      <c r="CO19" s="633"/>
      <c r="CP19" s="633"/>
      <c r="CQ19" s="634"/>
      <c r="CR19" s="612" t="s">
        <v>68</v>
      </c>
      <c r="CS19" s="601"/>
      <c r="CT19" s="601"/>
      <c r="CU19" s="601"/>
      <c r="CV19" s="601"/>
      <c r="CW19" s="601"/>
      <c r="CX19" s="601"/>
      <c r="CY19" s="613"/>
      <c r="CZ19" s="603" t="s">
        <v>68</v>
      </c>
      <c r="DA19" s="603"/>
      <c r="DB19" s="603"/>
      <c r="DC19" s="603"/>
      <c r="DD19" s="600" t="s">
        <v>68</v>
      </c>
      <c r="DE19" s="601"/>
      <c r="DF19" s="601"/>
      <c r="DG19" s="601"/>
      <c r="DH19" s="601"/>
      <c r="DI19" s="601"/>
      <c r="DJ19" s="601"/>
      <c r="DK19" s="601"/>
      <c r="DL19" s="601"/>
      <c r="DM19" s="601"/>
      <c r="DN19" s="601"/>
      <c r="DO19" s="601"/>
      <c r="DP19" s="613"/>
      <c r="DQ19" s="600" t="s">
        <v>68</v>
      </c>
      <c r="DR19" s="601"/>
      <c r="DS19" s="601"/>
      <c r="DT19" s="601"/>
      <c r="DU19" s="601"/>
      <c r="DV19" s="601"/>
      <c r="DW19" s="601"/>
      <c r="DX19" s="601"/>
      <c r="DY19" s="601"/>
      <c r="DZ19" s="601"/>
      <c r="EA19" s="601"/>
      <c r="EB19" s="601"/>
      <c r="EC19" s="602"/>
    </row>
    <row r="20" spans="2:133" ht="11.25" customHeight="1">
      <c r="B20" s="609" t="s">
        <v>239</v>
      </c>
      <c r="C20" s="610"/>
      <c r="D20" s="610"/>
      <c r="E20" s="610"/>
      <c r="F20" s="610"/>
      <c r="G20" s="610"/>
      <c r="H20" s="610"/>
      <c r="I20" s="610"/>
      <c r="J20" s="610"/>
      <c r="K20" s="610"/>
      <c r="L20" s="610"/>
      <c r="M20" s="610"/>
      <c r="N20" s="610"/>
      <c r="O20" s="610"/>
      <c r="P20" s="610"/>
      <c r="Q20" s="611"/>
      <c r="R20" s="612">
        <v>1009270</v>
      </c>
      <c r="S20" s="601"/>
      <c r="T20" s="601"/>
      <c r="U20" s="601"/>
      <c r="V20" s="601"/>
      <c r="W20" s="601"/>
      <c r="X20" s="601"/>
      <c r="Y20" s="613"/>
      <c r="Z20" s="603">
        <v>5.4</v>
      </c>
      <c r="AA20" s="603"/>
      <c r="AB20" s="603"/>
      <c r="AC20" s="603"/>
      <c r="AD20" s="604" t="s">
        <v>68</v>
      </c>
      <c r="AE20" s="604"/>
      <c r="AF20" s="604"/>
      <c r="AG20" s="604"/>
      <c r="AH20" s="604"/>
      <c r="AI20" s="604"/>
      <c r="AJ20" s="604"/>
      <c r="AK20" s="604"/>
      <c r="AL20" s="614" t="s">
        <v>68</v>
      </c>
      <c r="AM20" s="615"/>
      <c r="AN20" s="615"/>
      <c r="AO20" s="616"/>
      <c r="AP20" s="609" t="s">
        <v>238</v>
      </c>
      <c r="AQ20" s="610"/>
      <c r="AR20" s="610"/>
      <c r="AS20" s="610"/>
      <c r="AT20" s="610"/>
      <c r="AU20" s="610"/>
      <c r="AV20" s="610"/>
      <c r="AW20" s="610"/>
      <c r="AX20" s="610"/>
      <c r="AY20" s="610"/>
      <c r="AZ20" s="610"/>
      <c r="BA20" s="610"/>
      <c r="BB20" s="610"/>
      <c r="BC20" s="610"/>
      <c r="BD20" s="610"/>
      <c r="BE20" s="610"/>
      <c r="BF20" s="611"/>
      <c r="BG20" s="612">
        <v>47634</v>
      </c>
      <c r="BH20" s="601"/>
      <c r="BI20" s="601"/>
      <c r="BJ20" s="601"/>
      <c r="BK20" s="601"/>
      <c r="BL20" s="601"/>
      <c r="BM20" s="601"/>
      <c r="BN20" s="613"/>
      <c r="BO20" s="603">
        <v>4.4000000000000004</v>
      </c>
      <c r="BP20" s="603"/>
      <c r="BQ20" s="603"/>
      <c r="BR20" s="603"/>
      <c r="BS20" s="600" t="s">
        <v>68</v>
      </c>
      <c r="BT20" s="601"/>
      <c r="BU20" s="601"/>
      <c r="BV20" s="601"/>
      <c r="BW20" s="601"/>
      <c r="BX20" s="601"/>
      <c r="BY20" s="601"/>
      <c r="BZ20" s="601"/>
      <c r="CA20" s="601"/>
      <c r="CB20" s="602"/>
      <c r="CD20" s="632" t="s">
        <v>237</v>
      </c>
      <c r="CE20" s="633"/>
      <c r="CF20" s="633"/>
      <c r="CG20" s="633"/>
      <c r="CH20" s="633"/>
      <c r="CI20" s="633"/>
      <c r="CJ20" s="633"/>
      <c r="CK20" s="633"/>
      <c r="CL20" s="633"/>
      <c r="CM20" s="633"/>
      <c r="CN20" s="633"/>
      <c r="CO20" s="633"/>
      <c r="CP20" s="633"/>
      <c r="CQ20" s="634"/>
      <c r="CR20" s="612">
        <v>17224485</v>
      </c>
      <c r="CS20" s="601"/>
      <c r="CT20" s="601"/>
      <c r="CU20" s="601"/>
      <c r="CV20" s="601"/>
      <c r="CW20" s="601"/>
      <c r="CX20" s="601"/>
      <c r="CY20" s="613"/>
      <c r="CZ20" s="603">
        <v>100</v>
      </c>
      <c r="DA20" s="603"/>
      <c r="DB20" s="603"/>
      <c r="DC20" s="603"/>
      <c r="DD20" s="600">
        <v>1264205</v>
      </c>
      <c r="DE20" s="601"/>
      <c r="DF20" s="601"/>
      <c r="DG20" s="601"/>
      <c r="DH20" s="601"/>
      <c r="DI20" s="601"/>
      <c r="DJ20" s="601"/>
      <c r="DK20" s="601"/>
      <c r="DL20" s="601"/>
      <c r="DM20" s="601"/>
      <c r="DN20" s="601"/>
      <c r="DO20" s="601"/>
      <c r="DP20" s="613"/>
      <c r="DQ20" s="600">
        <v>7102068</v>
      </c>
      <c r="DR20" s="601"/>
      <c r="DS20" s="601"/>
      <c r="DT20" s="601"/>
      <c r="DU20" s="601"/>
      <c r="DV20" s="601"/>
      <c r="DW20" s="601"/>
      <c r="DX20" s="601"/>
      <c r="DY20" s="601"/>
      <c r="DZ20" s="601"/>
      <c r="EA20" s="601"/>
      <c r="EB20" s="601"/>
      <c r="EC20" s="602"/>
    </row>
    <row r="21" spans="2:133" ht="11.25" customHeight="1">
      <c r="B21" s="609" t="s">
        <v>236</v>
      </c>
      <c r="C21" s="610"/>
      <c r="D21" s="610"/>
      <c r="E21" s="610"/>
      <c r="F21" s="610"/>
      <c r="G21" s="610"/>
      <c r="H21" s="610"/>
      <c r="I21" s="610"/>
      <c r="J21" s="610"/>
      <c r="K21" s="610"/>
      <c r="L21" s="610"/>
      <c r="M21" s="610"/>
      <c r="N21" s="610"/>
      <c r="O21" s="610"/>
      <c r="P21" s="610"/>
      <c r="Q21" s="611"/>
      <c r="R21" s="612" t="s">
        <v>68</v>
      </c>
      <c r="S21" s="601"/>
      <c r="T21" s="601"/>
      <c r="U21" s="601"/>
      <c r="V21" s="601"/>
      <c r="W21" s="601"/>
      <c r="X21" s="601"/>
      <c r="Y21" s="613"/>
      <c r="Z21" s="603" t="s">
        <v>68</v>
      </c>
      <c r="AA21" s="603"/>
      <c r="AB21" s="603"/>
      <c r="AC21" s="603"/>
      <c r="AD21" s="604" t="s">
        <v>68</v>
      </c>
      <c r="AE21" s="604"/>
      <c r="AF21" s="604"/>
      <c r="AG21" s="604"/>
      <c r="AH21" s="604"/>
      <c r="AI21" s="604"/>
      <c r="AJ21" s="604"/>
      <c r="AK21" s="604"/>
      <c r="AL21" s="614" t="s">
        <v>68</v>
      </c>
      <c r="AM21" s="615"/>
      <c r="AN21" s="615"/>
      <c r="AO21" s="616"/>
      <c r="AP21" s="638" t="s">
        <v>235</v>
      </c>
      <c r="AQ21" s="639"/>
      <c r="AR21" s="639"/>
      <c r="AS21" s="639"/>
      <c r="AT21" s="639"/>
      <c r="AU21" s="639"/>
      <c r="AV21" s="639"/>
      <c r="AW21" s="639"/>
      <c r="AX21" s="639"/>
      <c r="AY21" s="639"/>
      <c r="AZ21" s="639"/>
      <c r="BA21" s="639"/>
      <c r="BB21" s="639"/>
      <c r="BC21" s="639"/>
      <c r="BD21" s="639"/>
      <c r="BE21" s="639"/>
      <c r="BF21" s="640"/>
      <c r="BG21" s="612">
        <v>47634</v>
      </c>
      <c r="BH21" s="601"/>
      <c r="BI21" s="601"/>
      <c r="BJ21" s="601"/>
      <c r="BK21" s="601"/>
      <c r="BL21" s="601"/>
      <c r="BM21" s="601"/>
      <c r="BN21" s="613"/>
      <c r="BO21" s="603">
        <v>4.4000000000000004</v>
      </c>
      <c r="BP21" s="603"/>
      <c r="BQ21" s="603"/>
      <c r="BR21" s="603"/>
      <c r="BS21" s="600" t="s">
        <v>68</v>
      </c>
      <c r="BT21" s="601"/>
      <c r="BU21" s="601"/>
      <c r="BV21" s="601"/>
      <c r="BW21" s="601"/>
      <c r="BX21" s="601"/>
      <c r="BY21" s="601"/>
      <c r="BZ21" s="601"/>
      <c r="CA21" s="601"/>
      <c r="CB21" s="602"/>
      <c r="CD21" s="644"/>
      <c r="CE21" s="645"/>
      <c r="CF21" s="645"/>
      <c r="CG21" s="645"/>
      <c r="CH21" s="645"/>
      <c r="CI21" s="645"/>
      <c r="CJ21" s="645"/>
      <c r="CK21" s="645"/>
      <c r="CL21" s="645"/>
      <c r="CM21" s="645"/>
      <c r="CN21" s="645"/>
      <c r="CO21" s="645"/>
      <c r="CP21" s="645"/>
      <c r="CQ21" s="646"/>
      <c r="CR21" s="647"/>
      <c r="CS21" s="636"/>
      <c r="CT21" s="636"/>
      <c r="CU21" s="636"/>
      <c r="CV21" s="636"/>
      <c r="CW21" s="636"/>
      <c r="CX21" s="636"/>
      <c r="CY21" s="648"/>
      <c r="CZ21" s="649"/>
      <c r="DA21" s="649"/>
      <c r="DB21" s="649"/>
      <c r="DC21" s="649"/>
      <c r="DD21" s="635"/>
      <c r="DE21" s="636"/>
      <c r="DF21" s="636"/>
      <c r="DG21" s="636"/>
      <c r="DH21" s="636"/>
      <c r="DI21" s="636"/>
      <c r="DJ21" s="636"/>
      <c r="DK21" s="636"/>
      <c r="DL21" s="636"/>
      <c r="DM21" s="636"/>
      <c r="DN21" s="636"/>
      <c r="DO21" s="636"/>
      <c r="DP21" s="648"/>
      <c r="DQ21" s="635"/>
      <c r="DR21" s="636"/>
      <c r="DS21" s="636"/>
      <c r="DT21" s="636"/>
      <c r="DU21" s="636"/>
      <c r="DV21" s="636"/>
      <c r="DW21" s="636"/>
      <c r="DX21" s="636"/>
      <c r="DY21" s="636"/>
      <c r="DZ21" s="636"/>
      <c r="EA21" s="636"/>
      <c r="EB21" s="636"/>
      <c r="EC21" s="637"/>
    </row>
    <row r="22" spans="2:133" ht="11.25" customHeight="1">
      <c r="B22" s="609" t="s">
        <v>234</v>
      </c>
      <c r="C22" s="610"/>
      <c r="D22" s="610"/>
      <c r="E22" s="610"/>
      <c r="F22" s="610"/>
      <c r="G22" s="610"/>
      <c r="H22" s="610"/>
      <c r="I22" s="610"/>
      <c r="J22" s="610"/>
      <c r="K22" s="610"/>
      <c r="L22" s="610"/>
      <c r="M22" s="610"/>
      <c r="N22" s="610"/>
      <c r="O22" s="610"/>
      <c r="P22" s="610"/>
      <c r="Q22" s="611"/>
      <c r="R22" s="612">
        <v>5702130</v>
      </c>
      <c r="S22" s="601"/>
      <c r="T22" s="601"/>
      <c r="U22" s="601"/>
      <c r="V22" s="601"/>
      <c r="W22" s="601"/>
      <c r="X22" s="601"/>
      <c r="Y22" s="613"/>
      <c r="Z22" s="603">
        <v>30.2</v>
      </c>
      <c r="AA22" s="603"/>
      <c r="AB22" s="603"/>
      <c r="AC22" s="603"/>
      <c r="AD22" s="604">
        <v>4692860</v>
      </c>
      <c r="AE22" s="604"/>
      <c r="AF22" s="604"/>
      <c r="AG22" s="604"/>
      <c r="AH22" s="604"/>
      <c r="AI22" s="604"/>
      <c r="AJ22" s="604"/>
      <c r="AK22" s="604"/>
      <c r="AL22" s="614">
        <v>99.9</v>
      </c>
      <c r="AM22" s="615"/>
      <c r="AN22" s="615"/>
      <c r="AO22" s="616"/>
      <c r="AP22" s="638" t="s">
        <v>233</v>
      </c>
      <c r="AQ22" s="639"/>
      <c r="AR22" s="639"/>
      <c r="AS22" s="639"/>
      <c r="AT22" s="639"/>
      <c r="AU22" s="639"/>
      <c r="AV22" s="639"/>
      <c r="AW22" s="639"/>
      <c r="AX22" s="639"/>
      <c r="AY22" s="639"/>
      <c r="AZ22" s="639"/>
      <c r="BA22" s="639"/>
      <c r="BB22" s="639"/>
      <c r="BC22" s="639"/>
      <c r="BD22" s="639"/>
      <c r="BE22" s="639"/>
      <c r="BF22" s="640"/>
      <c r="BG22" s="612" t="s">
        <v>68</v>
      </c>
      <c r="BH22" s="601"/>
      <c r="BI22" s="601"/>
      <c r="BJ22" s="601"/>
      <c r="BK22" s="601"/>
      <c r="BL22" s="601"/>
      <c r="BM22" s="601"/>
      <c r="BN22" s="613"/>
      <c r="BO22" s="603" t="s">
        <v>68</v>
      </c>
      <c r="BP22" s="603"/>
      <c r="BQ22" s="603"/>
      <c r="BR22" s="603"/>
      <c r="BS22" s="600" t="s">
        <v>68</v>
      </c>
      <c r="BT22" s="601"/>
      <c r="BU22" s="601"/>
      <c r="BV22" s="601"/>
      <c r="BW22" s="601"/>
      <c r="BX22" s="601"/>
      <c r="BY22" s="601"/>
      <c r="BZ22" s="601"/>
      <c r="CA22" s="601"/>
      <c r="CB22" s="602"/>
      <c r="CD22" s="596" t="s">
        <v>232</v>
      </c>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8"/>
    </row>
    <row r="23" spans="2:133" ht="11.25" customHeight="1">
      <c r="B23" s="609" t="s">
        <v>231</v>
      </c>
      <c r="C23" s="610"/>
      <c r="D23" s="610"/>
      <c r="E23" s="610"/>
      <c r="F23" s="610"/>
      <c r="G23" s="610"/>
      <c r="H23" s="610"/>
      <c r="I23" s="610"/>
      <c r="J23" s="610"/>
      <c r="K23" s="610"/>
      <c r="L23" s="610"/>
      <c r="M23" s="610"/>
      <c r="N23" s="610"/>
      <c r="O23" s="610"/>
      <c r="P23" s="610"/>
      <c r="Q23" s="611"/>
      <c r="R23" s="612">
        <v>1768</v>
      </c>
      <c r="S23" s="601"/>
      <c r="T23" s="601"/>
      <c r="U23" s="601"/>
      <c r="V23" s="601"/>
      <c r="W23" s="601"/>
      <c r="X23" s="601"/>
      <c r="Y23" s="613"/>
      <c r="Z23" s="603">
        <v>0</v>
      </c>
      <c r="AA23" s="603"/>
      <c r="AB23" s="603"/>
      <c r="AC23" s="603"/>
      <c r="AD23" s="604">
        <v>1768</v>
      </c>
      <c r="AE23" s="604"/>
      <c r="AF23" s="604"/>
      <c r="AG23" s="604"/>
      <c r="AH23" s="604"/>
      <c r="AI23" s="604"/>
      <c r="AJ23" s="604"/>
      <c r="AK23" s="604"/>
      <c r="AL23" s="614">
        <v>0</v>
      </c>
      <c r="AM23" s="615"/>
      <c r="AN23" s="615"/>
      <c r="AO23" s="616"/>
      <c r="AP23" s="638" t="s">
        <v>230</v>
      </c>
      <c r="AQ23" s="639"/>
      <c r="AR23" s="639"/>
      <c r="AS23" s="639"/>
      <c r="AT23" s="639"/>
      <c r="AU23" s="639"/>
      <c r="AV23" s="639"/>
      <c r="AW23" s="639"/>
      <c r="AX23" s="639"/>
      <c r="AY23" s="639"/>
      <c r="AZ23" s="639"/>
      <c r="BA23" s="639"/>
      <c r="BB23" s="639"/>
      <c r="BC23" s="639"/>
      <c r="BD23" s="639"/>
      <c r="BE23" s="639"/>
      <c r="BF23" s="640"/>
      <c r="BG23" s="612" t="s">
        <v>68</v>
      </c>
      <c r="BH23" s="601"/>
      <c r="BI23" s="601"/>
      <c r="BJ23" s="601"/>
      <c r="BK23" s="601"/>
      <c r="BL23" s="601"/>
      <c r="BM23" s="601"/>
      <c r="BN23" s="613"/>
      <c r="BO23" s="603" t="s">
        <v>68</v>
      </c>
      <c r="BP23" s="603"/>
      <c r="BQ23" s="603"/>
      <c r="BR23" s="603"/>
      <c r="BS23" s="600" t="s">
        <v>68</v>
      </c>
      <c r="BT23" s="601"/>
      <c r="BU23" s="601"/>
      <c r="BV23" s="601"/>
      <c r="BW23" s="601"/>
      <c r="BX23" s="601"/>
      <c r="BY23" s="601"/>
      <c r="BZ23" s="601"/>
      <c r="CA23" s="601"/>
      <c r="CB23" s="602"/>
      <c r="CD23" s="596" t="s">
        <v>209</v>
      </c>
      <c r="CE23" s="597"/>
      <c r="CF23" s="597"/>
      <c r="CG23" s="597"/>
      <c r="CH23" s="597"/>
      <c r="CI23" s="597"/>
      <c r="CJ23" s="597"/>
      <c r="CK23" s="597"/>
      <c r="CL23" s="597"/>
      <c r="CM23" s="597"/>
      <c r="CN23" s="597"/>
      <c r="CO23" s="597"/>
      <c r="CP23" s="597"/>
      <c r="CQ23" s="598"/>
      <c r="CR23" s="596" t="s">
        <v>229</v>
      </c>
      <c r="CS23" s="597"/>
      <c r="CT23" s="597"/>
      <c r="CU23" s="597"/>
      <c r="CV23" s="597"/>
      <c r="CW23" s="597"/>
      <c r="CX23" s="597"/>
      <c r="CY23" s="598"/>
      <c r="CZ23" s="596" t="s">
        <v>228</v>
      </c>
      <c r="DA23" s="597"/>
      <c r="DB23" s="597"/>
      <c r="DC23" s="598"/>
      <c r="DD23" s="596" t="s">
        <v>227</v>
      </c>
      <c r="DE23" s="597"/>
      <c r="DF23" s="597"/>
      <c r="DG23" s="597"/>
      <c r="DH23" s="597"/>
      <c r="DI23" s="597"/>
      <c r="DJ23" s="597"/>
      <c r="DK23" s="598"/>
      <c r="DL23" s="641" t="s">
        <v>226</v>
      </c>
      <c r="DM23" s="642"/>
      <c r="DN23" s="642"/>
      <c r="DO23" s="642"/>
      <c r="DP23" s="642"/>
      <c r="DQ23" s="642"/>
      <c r="DR23" s="642"/>
      <c r="DS23" s="642"/>
      <c r="DT23" s="642"/>
      <c r="DU23" s="642"/>
      <c r="DV23" s="643"/>
      <c r="DW23" s="596" t="s">
        <v>225</v>
      </c>
      <c r="DX23" s="597"/>
      <c r="DY23" s="597"/>
      <c r="DZ23" s="597"/>
      <c r="EA23" s="597"/>
      <c r="EB23" s="597"/>
      <c r="EC23" s="598"/>
    </row>
    <row r="24" spans="2:133" ht="11.25" customHeight="1">
      <c r="B24" s="609" t="s">
        <v>224</v>
      </c>
      <c r="C24" s="610"/>
      <c r="D24" s="610"/>
      <c r="E24" s="610"/>
      <c r="F24" s="610"/>
      <c r="G24" s="610"/>
      <c r="H24" s="610"/>
      <c r="I24" s="610"/>
      <c r="J24" s="610"/>
      <c r="K24" s="610"/>
      <c r="L24" s="610"/>
      <c r="M24" s="610"/>
      <c r="N24" s="610"/>
      <c r="O24" s="610"/>
      <c r="P24" s="610"/>
      <c r="Q24" s="611"/>
      <c r="R24" s="612">
        <v>15396</v>
      </c>
      <c r="S24" s="601"/>
      <c r="T24" s="601"/>
      <c r="U24" s="601"/>
      <c r="V24" s="601"/>
      <c r="W24" s="601"/>
      <c r="X24" s="601"/>
      <c r="Y24" s="613"/>
      <c r="Z24" s="603">
        <v>0.1</v>
      </c>
      <c r="AA24" s="603"/>
      <c r="AB24" s="603"/>
      <c r="AC24" s="603"/>
      <c r="AD24" s="604" t="s">
        <v>68</v>
      </c>
      <c r="AE24" s="604"/>
      <c r="AF24" s="604"/>
      <c r="AG24" s="604"/>
      <c r="AH24" s="604"/>
      <c r="AI24" s="604"/>
      <c r="AJ24" s="604"/>
      <c r="AK24" s="604"/>
      <c r="AL24" s="614" t="s">
        <v>68</v>
      </c>
      <c r="AM24" s="615"/>
      <c r="AN24" s="615"/>
      <c r="AO24" s="616"/>
      <c r="AP24" s="638" t="s">
        <v>223</v>
      </c>
      <c r="AQ24" s="639"/>
      <c r="AR24" s="639"/>
      <c r="AS24" s="639"/>
      <c r="AT24" s="639"/>
      <c r="AU24" s="639"/>
      <c r="AV24" s="639"/>
      <c r="AW24" s="639"/>
      <c r="AX24" s="639"/>
      <c r="AY24" s="639"/>
      <c r="AZ24" s="639"/>
      <c r="BA24" s="639"/>
      <c r="BB24" s="639"/>
      <c r="BC24" s="639"/>
      <c r="BD24" s="639"/>
      <c r="BE24" s="639"/>
      <c r="BF24" s="640"/>
      <c r="BG24" s="612" t="s">
        <v>68</v>
      </c>
      <c r="BH24" s="601"/>
      <c r="BI24" s="601"/>
      <c r="BJ24" s="601"/>
      <c r="BK24" s="601"/>
      <c r="BL24" s="601"/>
      <c r="BM24" s="601"/>
      <c r="BN24" s="613"/>
      <c r="BO24" s="603" t="s">
        <v>68</v>
      </c>
      <c r="BP24" s="603"/>
      <c r="BQ24" s="603"/>
      <c r="BR24" s="603"/>
      <c r="BS24" s="600" t="s">
        <v>68</v>
      </c>
      <c r="BT24" s="601"/>
      <c r="BU24" s="601"/>
      <c r="BV24" s="601"/>
      <c r="BW24" s="601"/>
      <c r="BX24" s="601"/>
      <c r="BY24" s="601"/>
      <c r="BZ24" s="601"/>
      <c r="CA24" s="601"/>
      <c r="CB24" s="602"/>
      <c r="CD24" s="628" t="s">
        <v>222</v>
      </c>
      <c r="CE24" s="629"/>
      <c r="CF24" s="629"/>
      <c r="CG24" s="629"/>
      <c r="CH24" s="629"/>
      <c r="CI24" s="629"/>
      <c r="CJ24" s="629"/>
      <c r="CK24" s="629"/>
      <c r="CL24" s="629"/>
      <c r="CM24" s="629"/>
      <c r="CN24" s="629"/>
      <c r="CO24" s="629"/>
      <c r="CP24" s="629"/>
      <c r="CQ24" s="630"/>
      <c r="CR24" s="620">
        <v>2938803</v>
      </c>
      <c r="CS24" s="621"/>
      <c r="CT24" s="621"/>
      <c r="CU24" s="621"/>
      <c r="CV24" s="621"/>
      <c r="CW24" s="621"/>
      <c r="CX24" s="621"/>
      <c r="CY24" s="622"/>
      <c r="CZ24" s="625">
        <v>17.100000000000001</v>
      </c>
      <c r="DA24" s="626"/>
      <c r="DB24" s="626"/>
      <c r="DC24" s="631"/>
      <c r="DD24" s="652">
        <v>2339212</v>
      </c>
      <c r="DE24" s="621"/>
      <c r="DF24" s="621"/>
      <c r="DG24" s="621"/>
      <c r="DH24" s="621"/>
      <c r="DI24" s="621"/>
      <c r="DJ24" s="621"/>
      <c r="DK24" s="622"/>
      <c r="DL24" s="652">
        <v>2298911</v>
      </c>
      <c r="DM24" s="621"/>
      <c r="DN24" s="621"/>
      <c r="DO24" s="621"/>
      <c r="DP24" s="621"/>
      <c r="DQ24" s="621"/>
      <c r="DR24" s="621"/>
      <c r="DS24" s="621"/>
      <c r="DT24" s="621"/>
      <c r="DU24" s="621"/>
      <c r="DV24" s="622"/>
      <c r="DW24" s="625">
        <v>46.9</v>
      </c>
      <c r="DX24" s="626"/>
      <c r="DY24" s="626"/>
      <c r="DZ24" s="626"/>
      <c r="EA24" s="626"/>
      <c r="EB24" s="626"/>
      <c r="EC24" s="627"/>
    </row>
    <row r="25" spans="2:133" ht="11.25" customHeight="1">
      <c r="B25" s="609" t="s">
        <v>221</v>
      </c>
      <c r="C25" s="610"/>
      <c r="D25" s="610"/>
      <c r="E25" s="610"/>
      <c r="F25" s="610"/>
      <c r="G25" s="610"/>
      <c r="H25" s="610"/>
      <c r="I25" s="610"/>
      <c r="J25" s="610"/>
      <c r="K25" s="610"/>
      <c r="L25" s="610"/>
      <c r="M25" s="610"/>
      <c r="N25" s="610"/>
      <c r="O25" s="610"/>
      <c r="P25" s="610"/>
      <c r="Q25" s="611"/>
      <c r="R25" s="612">
        <v>71078</v>
      </c>
      <c r="S25" s="601"/>
      <c r="T25" s="601"/>
      <c r="U25" s="601"/>
      <c r="V25" s="601"/>
      <c r="W25" s="601"/>
      <c r="X25" s="601"/>
      <c r="Y25" s="613"/>
      <c r="Z25" s="603">
        <v>0.4</v>
      </c>
      <c r="AA25" s="603"/>
      <c r="AB25" s="603"/>
      <c r="AC25" s="603"/>
      <c r="AD25" s="604" t="s">
        <v>68</v>
      </c>
      <c r="AE25" s="604"/>
      <c r="AF25" s="604"/>
      <c r="AG25" s="604"/>
      <c r="AH25" s="604"/>
      <c r="AI25" s="604"/>
      <c r="AJ25" s="604"/>
      <c r="AK25" s="604"/>
      <c r="AL25" s="614" t="s">
        <v>68</v>
      </c>
      <c r="AM25" s="615"/>
      <c r="AN25" s="615"/>
      <c r="AO25" s="616"/>
      <c r="AP25" s="638" t="s">
        <v>220</v>
      </c>
      <c r="AQ25" s="639"/>
      <c r="AR25" s="639"/>
      <c r="AS25" s="639"/>
      <c r="AT25" s="639"/>
      <c r="AU25" s="639"/>
      <c r="AV25" s="639"/>
      <c r="AW25" s="639"/>
      <c r="AX25" s="639"/>
      <c r="AY25" s="639"/>
      <c r="AZ25" s="639"/>
      <c r="BA25" s="639"/>
      <c r="BB25" s="639"/>
      <c r="BC25" s="639"/>
      <c r="BD25" s="639"/>
      <c r="BE25" s="639"/>
      <c r="BF25" s="640"/>
      <c r="BG25" s="612" t="s">
        <v>68</v>
      </c>
      <c r="BH25" s="601"/>
      <c r="BI25" s="601"/>
      <c r="BJ25" s="601"/>
      <c r="BK25" s="601"/>
      <c r="BL25" s="601"/>
      <c r="BM25" s="601"/>
      <c r="BN25" s="613"/>
      <c r="BO25" s="603" t="s">
        <v>68</v>
      </c>
      <c r="BP25" s="603"/>
      <c r="BQ25" s="603"/>
      <c r="BR25" s="603"/>
      <c r="BS25" s="600" t="s">
        <v>68</v>
      </c>
      <c r="BT25" s="601"/>
      <c r="BU25" s="601"/>
      <c r="BV25" s="601"/>
      <c r="BW25" s="601"/>
      <c r="BX25" s="601"/>
      <c r="BY25" s="601"/>
      <c r="BZ25" s="601"/>
      <c r="CA25" s="601"/>
      <c r="CB25" s="602"/>
      <c r="CD25" s="632" t="s">
        <v>219</v>
      </c>
      <c r="CE25" s="633"/>
      <c r="CF25" s="633"/>
      <c r="CG25" s="633"/>
      <c r="CH25" s="633"/>
      <c r="CI25" s="633"/>
      <c r="CJ25" s="633"/>
      <c r="CK25" s="633"/>
      <c r="CL25" s="633"/>
      <c r="CM25" s="633"/>
      <c r="CN25" s="633"/>
      <c r="CO25" s="633"/>
      <c r="CP25" s="633"/>
      <c r="CQ25" s="634"/>
      <c r="CR25" s="612">
        <v>1382109</v>
      </c>
      <c r="CS25" s="653"/>
      <c r="CT25" s="653"/>
      <c r="CU25" s="653"/>
      <c r="CV25" s="653"/>
      <c r="CW25" s="653"/>
      <c r="CX25" s="653"/>
      <c r="CY25" s="654"/>
      <c r="CZ25" s="614">
        <v>8</v>
      </c>
      <c r="DA25" s="650"/>
      <c r="DB25" s="650"/>
      <c r="DC25" s="655"/>
      <c r="DD25" s="600">
        <v>1296778</v>
      </c>
      <c r="DE25" s="653"/>
      <c r="DF25" s="653"/>
      <c r="DG25" s="653"/>
      <c r="DH25" s="653"/>
      <c r="DI25" s="653"/>
      <c r="DJ25" s="653"/>
      <c r="DK25" s="654"/>
      <c r="DL25" s="600">
        <v>1277450</v>
      </c>
      <c r="DM25" s="653"/>
      <c r="DN25" s="653"/>
      <c r="DO25" s="653"/>
      <c r="DP25" s="653"/>
      <c r="DQ25" s="653"/>
      <c r="DR25" s="653"/>
      <c r="DS25" s="653"/>
      <c r="DT25" s="653"/>
      <c r="DU25" s="653"/>
      <c r="DV25" s="654"/>
      <c r="DW25" s="614">
        <v>26</v>
      </c>
      <c r="DX25" s="650"/>
      <c r="DY25" s="650"/>
      <c r="DZ25" s="650"/>
      <c r="EA25" s="650"/>
      <c r="EB25" s="650"/>
      <c r="EC25" s="651"/>
    </row>
    <row r="26" spans="2:133" ht="11.25" customHeight="1">
      <c r="B26" s="609" t="s">
        <v>218</v>
      </c>
      <c r="C26" s="610"/>
      <c r="D26" s="610"/>
      <c r="E26" s="610"/>
      <c r="F26" s="610"/>
      <c r="G26" s="610"/>
      <c r="H26" s="610"/>
      <c r="I26" s="610"/>
      <c r="J26" s="610"/>
      <c r="K26" s="610"/>
      <c r="L26" s="610"/>
      <c r="M26" s="610"/>
      <c r="N26" s="610"/>
      <c r="O26" s="610"/>
      <c r="P26" s="610"/>
      <c r="Q26" s="611"/>
      <c r="R26" s="612">
        <v>7407</v>
      </c>
      <c r="S26" s="601"/>
      <c r="T26" s="601"/>
      <c r="U26" s="601"/>
      <c r="V26" s="601"/>
      <c r="W26" s="601"/>
      <c r="X26" s="601"/>
      <c r="Y26" s="613"/>
      <c r="Z26" s="603">
        <v>0</v>
      </c>
      <c r="AA26" s="603"/>
      <c r="AB26" s="603"/>
      <c r="AC26" s="603"/>
      <c r="AD26" s="604" t="s">
        <v>68</v>
      </c>
      <c r="AE26" s="604"/>
      <c r="AF26" s="604"/>
      <c r="AG26" s="604"/>
      <c r="AH26" s="604"/>
      <c r="AI26" s="604"/>
      <c r="AJ26" s="604"/>
      <c r="AK26" s="604"/>
      <c r="AL26" s="614" t="s">
        <v>68</v>
      </c>
      <c r="AM26" s="615"/>
      <c r="AN26" s="615"/>
      <c r="AO26" s="616"/>
      <c r="AP26" s="638" t="s">
        <v>217</v>
      </c>
      <c r="AQ26" s="656"/>
      <c r="AR26" s="656"/>
      <c r="AS26" s="656"/>
      <c r="AT26" s="656"/>
      <c r="AU26" s="656"/>
      <c r="AV26" s="656"/>
      <c r="AW26" s="656"/>
      <c r="AX26" s="656"/>
      <c r="AY26" s="656"/>
      <c r="AZ26" s="656"/>
      <c r="BA26" s="656"/>
      <c r="BB26" s="656"/>
      <c r="BC26" s="656"/>
      <c r="BD26" s="656"/>
      <c r="BE26" s="656"/>
      <c r="BF26" s="640"/>
      <c r="BG26" s="612" t="s">
        <v>68</v>
      </c>
      <c r="BH26" s="601"/>
      <c r="BI26" s="601"/>
      <c r="BJ26" s="601"/>
      <c r="BK26" s="601"/>
      <c r="BL26" s="601"/>
      <c r="BM26" s="601"/>
      <c r="BN26" s="613"/>
      <c r="BO26" s="603" t="s">
        <v>68</v>
      </c>
      <c r="BP26" s="603"/>
      <c r="BQ26" s="603"/>
      <c r="BR26" s="603"/>
      <c r="BS26" s="600" t="s">
        <v>68</v>
      </c>
      <c r="BT26" s="601"/>
      <c r="BU26" s="601"/>
      <c r="BV26" s="601"/>
      <c r="BW26" s="601"/>
      <c r="BX26" s="601"/>
      <c r="BY26" s="601"/>
      <c r="BZ26" s="601"/>
      <c r="CA26" s="601"/>
      <c r="CB26" s="602"/>
      <c r="CD26" s="632" t="s">
        <v>216</v>
      </c>
      <c r="CE26" s="633"/>
      <c r="CF26" s="633"/>
      <c r="CG26" s="633"/>
      <c r="CH26" s="633"/>
      <c r="CI26" s="633"/>
      <c r="CJ26" s="633"/>
      <c r="CK26" s="633"/>
      <c r="CL26" s="633"/>
      <c r="CM26" s="633"/>
      <c r="CN26" s="633"/>
      <c r="CO26" s="633"/>
      <c r="CP26" s="633"/>
      <c r="CQ26" s="634"/>
      <c r="CR26" s="612">
        <v>894774</v>
      </c>
      <c r="CS26" s="601"/>
      <c r="CT26" s="601"/>
      <c r="CU26" s="601"/>
      <c r="CV26" s="601"/>
      <c r="CW26" s="601"/>
      <c r="CX26" s="601"/>
      <c r="CY26" s="613"/>
      <c r="CZ26" s="614">
        <v>5.2</v>
      </c>
      <c r="DA26" s="650"/>
      <c r="DB26" s="650"/>
      <c r="DC26" s="655"/>
      <c r="DD26" s="600">
        <v>813864</v>
      </c>
      <c r="DE26" s="601"/>
      <c r="DF26" s="601"/>
      <c r="DG26" s="601"/>
      <c r="DH26" s="601"/>
      <c r="DI26" s="601"/>
      <c r="DJ26" s="601"/>
      <c r="DK26" s="613"/>
      <c r="DL26" s="600" t="s">
        <v>68</v>
      </c>
      <c r="DM26" s="601"/>
      <c r="DN26" s="601"/>
      <c r="DO26" s="601"/>
      <c r="DP26" s="601"/>
      <c r="DQ26" s="601"/>
      <c r="DR26" s="601"/>
      <c r="DS26" s="601"/>
      <c r="DT26" s="601"/>
      <c r="DU26" s="601"/>
      <c r="DV26" s="613"/>
      <c r="DW26" s="614" t="s">
        <v>68</v>
      </c>
      <c r="DX26" s="650"/>
      <c r="DY26" s="650"/>
      <c r="DZ26" s="650"/>
      <c r="EA26" s="650"/>
      <c r="EB26" s="650"/>
      <c r="EC26" s="651"/>
    </row>
    <row r="27" spans="2:133" ht="11.25" customHeight="1">
      <c r="B27" s="609" t="s">
        <v>215</v>
      </c>
      <c r="C27" s="610"/>
      <c r="D27" s="610"/>
      <c r="E27" s="610"/>
      <c r="F27" s="610"/>
      <c r="G27" s="610"/>
      <c r="H27" s="610"/>
      <c r="I27" s="610"/>
      <c r="J27" s="610"/>
      <c r="K27" s="610"/>
      <c r="L27" s="610"/>
      <c r="M27" s="610"/>
      <c r="N27" s="610"/>
      <c r="O27" s="610"/>
      <c r="P27" s="610"/>
      <c r="Q27" s="611"/>
      <c r="R27" s="612">
        <v>3421523</v>
      </c>
      <c r="S27" s="601"/>
      <c r="T27" s="601"/>
      <c r="U27" s="601"/>
      <c r="V27" s="601"/>
      <c r="W27" s="601"/>
      <c r="X27" s="601"/>
      <c r="Y27" s="613"/>
      <c r="Z27" s="603">
        <v>18.100000000000001</v>
      </c>
      <c r="AA27" s="603"/>
      <c r="AB27" s="603"/>
      <c r="AC27" s="603"/>
      <c r="AD27" s="604" t="s">
        <v>68</v>
      </c>
      <c r="AE27" s="604"/>
      <c r="AF27" s="604"/>
      <c r="AG27" s="604"/>
      <c r="AH27" s="604"/>
      <c r="AI27" s="604"/>
      <c r="AJ27" s="604"/>
      <c r="AK27" s="604"/>
      <c r="AL27" s="614" t="s">
        <v>68</v>
      </c>
      <c r="AM27" s="615"/>
      <c r="AN27" s="615"/>
      <c r="AO27" s="616"/>
      <c r="AP27" s="609" t="s">
        <v>214</v>
      </c>
      <c r="AQ27" s="610"/>
      <c r="AR27" s="610"/>
      <c r="AS27" s="610"/>
      <c r="AT27" s="610"/>
      <c r="AU27" s="610"/>
      <c r="AV27" s="610"/>
      <c r="AW27" s="610"/>
      <c r="AX27" s="610"/>
      <c r="AY27" s="610"/>
      <c r="AZ27" s="610"/>
      <c r="BA27" s="610"/>
      <c r="BB27" s="610"/>
      <c r="BC27" s="610"/>
      <c r="BD27" s="610"/>
      <c r="BE27" s="610"/>
      <c r="BF27" s="611"/>
      <c r="BG27" s="612">
        <v>1072957</v>
      </c>
      <c r="BH27" s="601"/>
      <c r="BI27" s="601"/>
      <c r="BJ27" s="601"/>
      <c r="BK27" s="601"/>
      <c r="BL27" s="601"/>
      <c r="BM27" s="601"/>
      <c r="BN27" s="613"/>
      <c r="BO27" s="603">
        <v>100</v>
      </c>
      <c r="BP27" s="603"/>
      <c r="BQ27" s="603"/>
      <c r="BR27" s="603"/>
      <c r="BS27" s="600" t="s">
        <v>68</v>
      </c>
      <c r="BT27" s="601"/>
      <c r="BU27" s="601"/>
      <c r="BV27" s="601"/>
      <c r="BW27" s="601"/>
      <c r="BX27" s="601"/>
      <c r="BY27" s="601"/>
      <c r="BZ27" s="601"/>
      <c r="CA27" s="601"/>
      <c r="CB27" s="602"/>
      <c r="CD27" s="632" t="s">
        <v>213</v>
      </c>
      <c r="CE27" s="633"/>
      <c r="CF27" s="633"/>
      <c r="CG27" s="633"/>
      <c r="CH27" s="633"/>
      <c r="CI27" s="633"/>
      <c r="CJ27" s="633"/>
      <c r="CK27" s="633"/>
      <c r="CL27" s="633"/>
      <c r="CM27" s="633"/>
      <c r="CN27" s="633"/>
      <c r="CO27" s="633"/>
      <c r="CP27" s="633"/>
      <c r="CQ27" s="634"/>
      <c r="CR27" s="612">
        <v>715543</v>
      </c>
      <c r="CS27" s="653"/>
      <c r="CT27" s="653"/>
      <c r="CU27" s="653"/>
      <c r="CV27" s="653"/>
      <c r="CW27" s="653"/>
      <c r="CX27" s="653"/>
      <c r="CY27" s="654"/>
      <c r="CZ27" s="614">
        <v>4.2</v>
      </c>
      <c r="DA27" s="650"/>
      <c r="DB27" s="650"/>
      <c r="DC27" s="655"/>
      <c r="DD27" s="600">
        <v>222012</v>
      </c>
      <c r="DE27" s="653"/>
      <c r="DF27" s="653"/>
      <c r="DG27" s="653"/>
      <c r="DH27" s="653"/>
      <c r="DI27" s="653"/>
      <c r="DJ27" s="653"/>
      <c r="DK27" s="654"/>
      <c r="DL27" s="600">
        <v>201039</v>
      </c>
      <c r="DM27" s="653"/>
      <c r="DN27" s="653"/>
      <c r="DO27" s="653"/>
      <c r="DP27" s="653"/>
      <c r="DQ27" s="653"/>
      <c r="DR27" s="653"/>
      <c r="DS27" s="653"/>
      <c r="DT27" s="653"/>
      <c r="DU27" s="653"/>
      <c r="DV27" s="654"/>
      <c r="DW27" s="614">
        <v>4.0999999999999996</v>
      </c>
      <c r="DX27" s="650"/>
      <c r="DY27" s="650"/>
      <c r="DZ27" s="650"/>
      <c r="EA27" s="650"/>
      <c r="EB27" s="650"/>
      <c r="EC27" s="651"/>
    </row>
    <row r="28" spans="2:133" ht="11.25" customHeight="1">
      <c r="B28" s="657" t="s">
        <v>212</v>
      </c>
      <c r="C28" s="658"/>
      <c r="D28" s="658"/>
      <c r="E28" s="658"/>
      <c r="F28" s="658"/>
      <c r="G28" s="658"/>
      <c r="H28" s="658"/>
      <c r="I28" s="658"/>
      <c r="J28" s="658"/>
      <c r="K28" s="658"/>
      <c r="L28" s="658"/>
      <c r="M28" s="658"/>
      <c r="N28" s="658"/>
      <c r="O28" s="658"/>
      <c r="P28" s="658"/>
      <c r="Q28" s="659"/>
      <c r="R28" s="612" t="s">
        <v>68</v>
      </c>
      <c r="S28" s="601"/>
      <c r="T28" s="601"/>
      <c r="U28" s="601"/>
      <c r="V28" s="601"/>
      <c r="W28" s="601"/>
      <c r="X28" s="601"/>
      <c r="Y28" s="613"/>
      <c r="Z28" s="603" t="s">
        <v>68</v>
      </c>
      <c r="AA28" s="603"/>
      <c r="AB28" s="603"/>
      <c r="AC28" s="603"/>
      <c r="AD28" s="604" t="s">
        <v>68</v>
      </c>
      <c r="AE28" s="604"/>
      <c r="AF28" s="604"/>
      <c r="AG28" s="604"/>
      <c r="AH28" s="604"/>
      <c r="AI28" s="604"/>
      <c r="AJ28" s="604"/>
      <c r="AK28" s="604"/>
      <c r="AL28" s="614" t="s">
        <v>68</v>
      </c>
      <c r="AM28" s="615"/>
      <c r="AN28" s="615"/>
      <c r="AO28" s="616"/>
      <c r="AP28" s="660"/>
      <c r="AQ28" s="661"/>
      <c r="AR28" s="661"/>
      <c r="AS28" s="661"/>
      <c r="AT28" s="661"/>
      <c r="AU28" s="661"/>
      <c r="AV28" s="661"/>
      <c r="AW28" s="661"/>
      <c r="AX28" s="661"/>
      <c r="AY28" s="661"/>
      <c r="AZ28" s="661"/>
      <c r="BA28" s="661"/>
      <c r="BB28" s="661"/>
      <c r="BC28" s="661"/>
      <c r="BD28" s="661"/>
      <c r="BE28" s="661"/>
      <c r="BF28" s="662"/>
      <c r="BG28" s="612"/>
      <c r="BH28" s="601"/>
      <c r="BI28" s="601"/>
      <c r="BJ28" s="601"/>
      <c r="BK28" s="601"/>
      <c r="BL28" s="601"/>
      <c r="BM28" s="601"/>
      <c r="BN28" s="613"/>
      <c r="BO28" s="603"/>
      <c r="BP28" s="603"/>
      <c r="BQ28" s="603"/>
      <c r="BR28" s="603"/>
      <c r="BS28" s="604"/>
      <c r="BT28" s="604"/>
      <c r="BU28" s="604"/>
      <c r="BV28" s="604"/>
      <c r="BW28" s="604"/>
      <c r="BX28" s="604"/>
      <c r="BY28" s="604"/>
      <c r="BZ28" s="604"/>
      <c r="CA28" s="604"/>
      <c r="CB28" s="605"/>
      <c r="CD28" s="632" t="s">
        <v>211</v>
      </c>
      <c r="CE28" s="633"/>
      <c r="CF28" s="633"/>
      <c r="CG28" s="633"/>
      <c r="CH28" s="633"/>
      <c r="CI28" s="633"/>
      <c r="CJ28" s="633"/>
      <c r="CK28" s="633"/>
      <c r="CL28" s="633"/>
      <c r="CM28" s="633"/>
      <c r="CN28" s="633"/>
      <c r="CO28" s="633"/>
      <c r="CP28" s="633"/>
      <c r="CQ28" s="634"/>
      <c r="CR28" s="612">
        <v>841151</v>
      </c>
      <c r="CS28" s="601"/>
      <c r="CT28" s="601"/>
      <c r="CU28" s="601"/>
      <c r="CV28" s="601"/>
      <c r="CW28" s="601"/>
      <c r="CX28" s="601"/>
      <c r="CY28" s="613"/>
      <c r="CZ28" s="614">
        <v>4.9000000000000004</v>
      </c>
      <c r="DA28" s="650"/>
      <c r="DB28" s="650"/>
      <c r="DC28" s="655"/>
      <c r="DD28" s="600">
        <v>820422</v>
      </c>
      <c r="DE28" s="601"/>
      <c r="DF28" s="601"/>
      <c r="DG28" s="601"/>
      <c r="DH28" s="601"/>
      <c r="DI28" s="601"/>
      <c r="DJ28" s="601"/>
      <c r="DK28" s="613"/>
      <c r="DL28" s="600">
        <v>820422</v>
      </c>
      <c r="DM28" s="601"/>
      <c r="DN28" s="601"/>
      <c r="DO28" s="601"/>
      <c r="DP28" s="601"/>
      <c r="DQ28" s="601"/>
      <c r="DR28" s="601"/>
      <c r="DS28" s="601"/>
      <c r="DT28" s="601"/>
      <c r="DU28" s="601"/>
      <c r="DV28" s="613"/>
      <c r="DW28" s="614">
        <v>16.7</v>
      </c>
      <c r="DX28" s="650"/>
      <c r="DY28" s="650"/>
      <c r="DZ28" s="650"/>
      <c r="EA28" s="650"/>
      <c r="EB28" s="650"/>
      <c r="EC28" s="651"/>
    </row>
    <row r="29" spans="2:133" ht="11.25" customHeight="1">
      <c r="B29" s="609" t="s">
        <v>210</v>
      </c>
      <c r="C29" s="610"/>
      <c r="D29" s="610"/>
      <c r="E29" s="610"/>
      <c r="F29" s="610"/>
      <c r="G29" s="610"/>
      <c r="H29" s="610"/>
      <c r="I29" s="610"/>
      <c r="J29" s="610"/>
      <c r="K29" s="610"/>
      <c r="L29" s="610"/>
      <c r="M29" s="610"/>
      <c r="N29" s="610"/>
      <c r="O29" s="610"/>
      <c r="P29" s="610"/>
      <c r="Q29" s="611"/>
      <c r="R29" s="612">
        <v>2395890</v>
      </c>
      <c r="S29" s="601"/>
      <c r="T29" s="601"/>
      <c r="U29" s="601"/>
      <c r="V29" s="601"/>
      <c r="W29" s="601"/>
      <c r="X29" s="601"/>
      <c r="Y29" s="613"/>
      <c r="Z29" s="603">
        <v>12.7</v>
      </c>
      <c r="AA29" s="603"/>
      <c r="AB29" s="603"/>
      <c r="AC29" s="603"/>
      <c r="AD29" s="604" t="s">
        <v>68</v>
      </c>
      <c r="AE29" s="604"/>
      <c r="AF29" s="604"/>
      <c r="AG29" s="604"/>
      <c r="AH29" s="604"/>
      <c r="AI29" s="604"/>
      <c r="AJ29" s="604"/>
      <c r="AK29" s="604"/>
      <c r="AL29" s="614" t="s">
        <v>68</v>
      </c>
      <c r="AM29" s="615"/>
      <c r="AN29" s="615"/>
      <c r="AO29" s="616"/>
      <c r="AP29" s="593" t="s">
        <v>209</v>
      </c>
      <c r="AQ29" s="594"/>
      <c r="AR29" s="594"/>
      <c r="AS29" s="594"/>
      <c r="AT29" s="594"/>
      <c r="AU29" s="594"/>
      <c r="AV29" s="594"/>
      <c r="AW29" s="594"/>
      <c r="AX29" s="594"/>
      <c r="AY29" s="594"/>
      <c r="AZ29" s="594"/>
      <c r="BA29" s="594"/>
      <c r="BB29" s="594"/>
      <c r="BC29" s="594"/>
      <c r="BD29" s="594"/>
      <c r="BE29" s="594"/>
      <c r="BF29" s="595"/>
      <c r="BG29" s="593" t="s">
        <v>208</v>
      </c>
      <c r="BH29" s="666"/>
      <c r="BI29" s="666"/>
      <c r="BJ29" s="666"/>
      <c r="BK29" s="666"/>
      <c r="BL29" s="666"/>
      <c r="BM29" s="666"/>
      <c r="BN29" s="666"/>
      <c r="BO29" s="666"/>
      <c r="BP29" s="666"/>
      <c r="BQ29" s="667"/>
      <c r="BR29" s="593" t="s">
        <v>207</v>
      </c>
      <c r="BS29" s="666"/>
      <c r="BT29" s="666"/>
      <c r="BU29" s="666"/>
      <c r="BV29" s="666"/>
      <c r="BW29" s="666"/>
      <c r="BX29" s="666"/>
      <c r="BY29" s="666"/>
      <c r="BZ29" s="666"/>
      <c r="CA29" s="666"/>
      <c r="CB29" s="667"/>
      <c r="CD29" s="680" t="s">
        <v>157</v>
      </c>
      <c r="CE29" s="681"/>
      <c r="CF29" s="632" t="s">
        <v>206</v>
      </c>
      <c r="CG29" s="633"/>
      <c r="CH29" s="633"/>
      <c r="CI29" s="633"/>
      <c r="CJ29" s="633"/>
      <c r="CK29" s="633"/>
      <c r="CL29" s="633"/>
      <c r="CM29" s="633"/>
      <c r="CN29" s="633"/>
      <c r="CO29" s="633"/>
      <c r="CP29" s="633"/>
      <c r="CQ29" s="634"/>
      <c r="CR29" s="612">
        <v>837977</v>
      </c>
      <c r="CS29" s="653"/>
      <c r="CT29" s="653"/>
      <c r="CU29" s="653"/>
      <c r="CV29" s="653"/>
      <c r="CW29" s="653"/>
      <c r="CX29" s="653"/>
      <c r="CY29" s="654"/>
      <c r="CZ29" s="614">
        <v>4.9000000000000004</v>
      </c>
      <c r="DA29" s="650"/>
      <c r="DB29" s="650"/>
      <c r="DC29" s="655"/>
      <c r="DD29" s="600">
        <v>817248</v>
      </c>
      <c r="DE29" s="653"/>
      <c r="DF29" s="653"/>
      <c r="DG29" s="653"/>
      <c r="DH29" s="653"/>
      <c r="DI29" s="653"/>
      <c r="DJ29" s="653"/>
      <c r="DK29" s="654"/>
      <c r="DL29" s="600">
        <v>817248</v>
      </c>
      <c r="DM29" s="653"/>
      <c r="DN29" s="653"/>
      <c r="DO29" s="653"/>
      <c r="DP29" s="653"/>
      <c r="DQ29" s="653"/>
      <c r="DR29" s="653"/>
      <c r="DS29" s="653"/>
      <c r="DT29" s="653"/>
      <c r="DU29" s="653"/>
      <c r="DV29" s="654"/>
      <c r="DW29" s="614">
        <v>16.7</v>
      </c>
      <c r="DX29" s="650"/>
      <c r="DY29" s="650"/>
      <c r="DZ29" s="650"/>
      <c r="EA29" s="650"/>
      <c r="EB29" s="650"/>
      <c r="EC29" s="651"/>
    </row>
    <row r="30" spans="2:133" ht="11.25" customHeight="1">
      <c r="B30" s="609" t="s">
        <v>205</v>
      </c>
      <c r="C30" s="610"/>
      <c r="D30" s="610"/>
      <c r="E30" s="610"/>
      <c r="F30" s="610"/>
      <c r="G30" s="610"/>
      <c r="H30" s="610"/>
      <c r="I30" s="610"/>
      <c r="J30" s="610"/>
      <c r="K30" s="610"/>
      <c r="L30" s="610"/>
      <c r="M30" s="610"/>
      <c r="N30" s="610"/>
      <c r="O30" s="610"/>
      <c r="P30" s="610"/>
      <c r="Q30" s="611"/>
      <c r="R30" s="612">
        <v>88516</v>
      </c>
      <c r="S30" s="601"/>
      <c r="T30" s="601"/>
      <c r="U30" s="601"/>
      <c r="V30" s="601"/>
      <c r="W30" s="601"/>
      <c r="X30" s="601"/>
      <c r="Y30" s="613"/>
      <c r="Z30" s="603">
        <v>0.5</v>
      </c>
      <c r="AA30" s="603"/>
      <c r="AB30" s="603"/>
      <c r="AC30" s="603"/>
      <c r="AD30" s="604" t="s">
        <v>68</v>
      </c>
      <c r="AE30" s="604"/>
      <c r="AF30" s="604"/>
      <c r="AG30" s="604"/>
      <c r="AH30" s="604"/>
      <c r="AI30" s="604"/>
      <c r="AJ30" s="604"/>
      <c r="AK30" s="604"/>
      <c r="AL30" s="614" t="s">
        <v>68</v>
      </c>
      <c r="AM30" s="615"/>
      <c r="AN30" s="615"/>
      <c r="AO30" s="616"/>
      <c r="AP30" s="668" t="s">
        <v>204</v>
      </c>
      <c r="AQ30" s="669"/>
      <c r="AR30" s="669"/>
      <c r="AS30" s="669"/>
      <c r="AT30" s="663" t="s">
        <v>203</v>
      </c>
      <c r="AU30" s="89"/>
      <c r="AV30" s="89"/>
      <c r="AW30" s="89"/>
      <c r="AX30" s="617" t="s">
        <v>124</v>
      </c>
      <c r="AY30" s="618"/>
      <c r="AZ30" s="618"/>
      <c r="BA30" s="618"/>
      <c r="BB30" s="618"/>
      <c r="BC30" s="618"/>
      <c r="BD30" s="618"/>
      <c r="BE30" s="618"/>
      <c r="BF30" s="619"/>
      <c r="BG30" s="677">
        <v>98.1</v>
      </c>
      <c r="BH30" s="678"/>
      <c r="BI30" s="678"/>
      <c r="BJ30" s="678"/>
      <c r="BK30" s="678"/>
      <c r="BL30" s="678"/>
      <c r="BM30" s="626">
        <v>92.2</v>
      </c>
      <c r="BN30" s="678"/>
      <c r="BO30" s="678"/>
      <c r="BP30" s="678"/>
      <c r="BQ30" s="679"/>
      <c r="BR30" s="677">
        <v>97.8</v>
      </c>
      <c r="BS30" s="678"/>
      <c r="BT30" s="678"/>
      <c r="BU30" s="678"/>
      <c r="BV30" s="678"/>
      <c r="BW30" s="678"/>
      <c r="BX30" s="626">
        <v>91.6</v>
      </c>
      <c r="BY30" s="678"/>
      <c r="BZ30" s="678"/>
      <c r="CA30" s="678"/>
      <c r="CB30" s="679"/>
      <c r="CD30" s="682"/>
      <c r="CE30" s="683"/>
      <c r="CF30" s="632" t="s">
        <v>202</v>
      </c>
      <c r="CG30" s="633"/>
      <c r="CH30" s="633"/>
      <c r="CI30" s="633"/>
      <c r="CJ30" s="633"/>
      <c r="CK30" s="633"/>
      <c r="CL30" s="633"/>
      <c r="CM30" s="633"/>
      <c r="CN30" s="633"/>
      <c r="CO30" s="633"/>
      <c r="CP30" s="633"/>
      <c r="CQ30" s="634"/>
      <c r="CR30" s="612">
        <v>773052</v>
      </c>
      <c r="CS30" s="601"/>
      <c r="CT30" s="601"/>
      <c r="CU30" s="601"/>
      <c r="CV30" s="601"/>
      <c r="CW30" s="601"/>
      <c r="CX30" s="601"/>
      <c r="CY30" s="613"/>
      <c r="CZ30" s="614">
        <v>4.5</v>
      </c>
      <c r="DA30" s="650"/>
      <c r="DB30" s="650"/>
      <c r="DC30" s="655"/>
      <c r="DD30" s="600">
        <v>753271</v>
      </c>
      <c r="DE30" s="601"/>
      <c r="DF30" s="601"/>
      <c r="DG30" s="601"/>
      <c r="DH30" s="601"/>
      <c r="DI30" s="601"/>
      <c r="DJ30" s="601"/>
      <c r="DK30" s="613"/>
      <c r="DL30" s="600">
        <v>753271</v>
      </c>
      <c r="DM30" s="601"/>
      <c r="DN30" s="601"/>
      <c r="DO30" s="601"/>
      <c r="DP30" s="601"/>
      <c r="DQ30" s="601"/>
      <c r="DR30" s="601"/>
      <c r="DS30" s="601"/>
      <c r="DT30" s="601"/>
      <c r="DU30" s="601"/>
      <c r="DV30" s="613"/>
      <c r="DW30" s="614">
        <v>15.4</v>
      </c>
      <c r="DX30" s="650"/>
      <c r="DY30" s="650"/>
      <c r="DZ30" s="650"/>
      <c r="EA30" s="650"/>
      <c r="EB30" s="650"/>
      <c r="EC30" s="651"/>
    </row>
    <row r="31" spans="2:133" ht="11.25" customHeight="1">
      <c r="B31" s="609" t="s">
        <v>201</v>
      </c>
      <c r="C31" s="610"/>
      <c r="D31" s="610"/>
      <c r="E31" s="610"/>
      <c r="F31" s="610"/>
      <c r="G31" s="610"/>
      <c r="H31" s="610"/>
      <c r="I31" s="610"/>
      <c r="J31" s="610"/>
      <c r="K31" s="610"/>
      <c r="L31" s="610"/>
      <c r="M31" s="610"/>
      <c r="N31" s="610"/>
      <c r="O31" s="610"/>
      <c r="P31" s="610"/>
      <c r="Q31" s="611"/>
      <c r="R31" s="612">
        <v>136976</v>
      </c>
      <c r="S31" s="601"/>
      <c r="T31" s="601"/>
      <c r="U31" s="601"/>
      <c r="V31" s="601"/>
      <c r="W31" s="601"/>
      <c r="X31" s="601"/>
      <c r="Y31" s="613"/>
      <c r="Z31" s="603">
        <v>0.7</v>
      </c>
      <c r="AA31" s="603"/>
      <c r="AB31" s="603"/>
      <c r="AC31" s="603"/>
      <c r="AD31" s="604" t="s">
        <v>68</v>
      </c>
      <c r="AE31" s="604"/>
      <c r="AF31" s="604"/>
      <c r="AG31" s="604"/>
      <c r="AH31" s="604"/>
      <c r="AI31" s="604"/>
      <c r="AJ31" s="604"/>
      <c r="AK31" s="604"/>
      <c r="AL31" s="614" t="s">
        <v>68</v>
      </c>
      <c r="AM31" s="615"/>
      <c r="AN31" s="615"/>
      <c r="AO31" s="616"/>
      <c r="AP31" s="670"/>
      <c r="AQ31" s="671"/>
      <c r="AR31" s="671"/>
      <c r="AS31" s="671"/>
      <c r="AT31" s="664"/>
      <c r="AU31" s="82" t="s">
        <v>200</v>
      </c>
      <c r="AV31" s="82"/>
      <c r="AW31" s="82"/>
      <c r="AX31" s="609" t="s">
        <v>199</v>
      </c>
      <c r="AY31" s="610"/>
      <c r="AZ31" s="610"/>
      <c r="BA31" s="610"/>
      <c r="BB31" s="610"/>
      <c r="BC31" s="610"/>
      <c r="BD31" s="610"/>
      <c r="BE31" s="610"/>
      <c r="BF31" s="611"/>
      <c r="BG31" s="674">
        <v>99.1</v>
      </c>
      <c r="BH31" s="653"/>
      <c r="BI31" s="653"/>
      <c r="BJ31" s="653"/>
      <c r="BK31" s="653"/>
      <c r="BL31" s="653"/>
      <c r="BM31" s="615">
        <v>93.7</v>
      </c>
      <c r="BN31" s="675"/>
      <c r="BO31" s="675"/>
      <c r="BP31" s="675"/>
      <c r="BQ31" s="676"/>
      <c r="BR31" s="674">
        <v>98.5</v>
      </c>
      <c r="BS31" s="653"/>
      <c r="BT31" s="653"/>
      <c r="BU31" s="653"/>
      <c r="BV31" s="653"/>
      <c r="BW31" s="653"/>
      <c r="BX31" s="615">
        <v>92.8</v>
      </c>
      <c r="BY31" s="675"/>
      <c r="BZ31" s="675"/>
      <c r="CA31" s="675"/>
      <c r="CB31" s="676"/>
      <c r="CD31" s="682"/>
      <c r="CE31" s="683"/>
      <c r="CF31" s="632" t="s">
        <v>198</v>
      </c>
      <c r="CG31" s="633"/>
      <c r="CH31" s="633"/>
      <c r="CI31" s="633"/>
      <c r="CJ31" s="633"/>
      <c r="CK31" s="633"/>
      <c r="CL31" s="633"/>
      <c r="CM31" s="633"/>
      <c r="CN31" s="633"/>
      <c r="CO31" s="633"/>
      <c r="CP31" s="633"/>
      <c r="CQ31" s="634"/>
      <c r="CR31" s="612">
        <v>64925</v>
      </c>
      <c r="CS31" s="653"/>
      <c r="CT31" s="653"/>
      <c r="CU31" s="653"/>
      <c r="CV31" s="653"/>
      <c r="CW31" s="653"/>
      <c r="CX31" s="653"/>
      <c r="CY31" s="654"/>
      <c r="CZ31" s="614">
        <v>0.4</v>
      </c>
      <c r="DA31" s="650"/>
      <c r="DB31" s="650"/>
      <c r="DC31" s="655"/>
      <c r="DD31" s="600">
        <v>63977</v>
      </c>
      <c r="DE31" s="653"/>
      <c r="DF31" s="653"/>
      <c r="DG31" s="653"/>
      <c r="DH31" s="653"/>
      <c r="DI31" s="653"/>
      <c r="DJ31" s="653"/>
      <c r="DK31" s="654"/>
      <c r="DL31" s="600">
        <v>63977</v>
      </c>
      <c r="DM31" s="653"/>
      <c r="DN31" s="653"/>
      <c r="DO31" s="653"/>
      <c r="DP31" s="653"/>
      <c r="DQ31" s="653"/>
      <c r="DR31" s="653"/>
      <c r="DS31" s="653"/>
      <c r="DT31" s="653"/>
      <c r="DU31" s="653"/>
      <c r="DV31" s="654"/>
      <c r="DW31" s="614">
        <v>1.3</v>
      </c>
      <c r="DX31" s="650"/>
      <c r="DY31" s="650"/>
      <c r="DZ31" s="650"/>
      <c r="EA31" s="650"/>
      <c r="EB31" s="650"/>
      <c r="EC31" s="651"/>
    </row>
    <row r="32" spans="2:133" ht="11.25" customHeight="1">
      <c r="B32" s="609" t="s">
        <v>197</v>
      </c>
      <c r="C32" s="610"/>
      <c r="D32" s="610"/>
      <c r="E32" s="610"/>
      <c r="F32" s="610"/>
      <c r="G32" s="610"/>
      <c r="H32" s="610"/>
      <c r="I32" s="610"/>
      <c r="J32" s="610"/>
      <c r="K32" s="610"/>
      <c r="L32" s="610"/>
      <c r="M32" s="610"/>
      <c r="N32" s="610"/>
      <c r="O32" s="610"/>
      <c r="P32" s="610"/>
      <c r="Q32" s="611"/>
      <c r="R32" s="612">
        <v>174917</v>
      </c>
      <c r="S32" s="601"/>
      <c r="T32" s="601"/>
      <c r="U32" s="601"/>
      <c r="V32" s="601"/>
      <c r="W32" s="601"/>
      <c r="X32" s="601"/>
      <c r="Y32" s="613"/>
      <c r="Z32" s="603">
        <v>0.9</v>
      </c>
      <c r="AA32" s="603"/>
      <c r="AB32" s="603"/>
      <c r="AC32" s="603"/>
      <c r="AD32" s="604" t="s">
        <v>68</v>
      </c>
      <c r="AE32" s="604"/>
      <c r="AF32" s="604"/>
      <c r="AG32" s="604"/>
      <c r="AH32" s="604"/>
      <c r="AI32" s="604"/>
      <c r="AJ32" s="604"/>
      <c r="AK32" s="604"/>
      <c r="AL32" s="614" t="s">
        <v>68</v>
      </c>
      <c r="AM32" s="615"/>
      <c r="AN32" s="615"/>
      <c r="AO32" s="616"/>
      <c r="AP32" s="672"/>
      <c r="AQ32" s="673"/>
      <c r="AR32" s="673"/>
      <c r="AS32" s="673"/>
      <c r="AT32" s="665"/>
      <c r="AU32" s="91"/>
      <c r="AV32" s="91"/>
      <c r="AW32" s="91"/>
      <c r="AX32" s="660" t="s">
        <v>196</v>
      </c>
      <c r="AY32" s="661"/>
      <c r="AZ32" s="661"/>
      <c r="BA32" s="661"/>
      <c r="BB32" s="661"/>
      <c r="BC32" s="661"/>
      <c r="BD32" s="661"/>
      <c r="BE32" s="661"/>
      <c r="BF32" s="662"/>
      <c r="BG32" s="686">
        <v>97.3</v>
      </c>
      <c r="BH32" s="687"/>
      <c r="BI32" s="687"/>
      <c r="BJ32" s="687"/>
      <c r="BK32" s="687"/>
      <c r="BL32" s="687"/>
      <c r="BM32" s="688">
        <v>90.4</v>
      </c>
      <c r="BN32" s="687"/>
      <c r="BO32" s="687"/>
      <c r="BP32" s="687"/>
      <c r="BQ32" s="689"/>
      <c r="BR32" s="686">
        <v>97</v>
      </c>
      <c r="BS32" s="687"/>
      <c r="BT32" s="687"/>
      <c r="BU32" s="687"/>
      <c r="BV32" s="687"/>
      <c r="BW32" s="687"/>
      <c r="BX32" s="688">
        <v>89.6</v>
      </c>
      <c r="BY32" s="687"/>
      <c r="BZ32" s="687"/>
      <c r="CA32" s="687"/>
      <c r="CB32" s="689"/>
      <c r="CD32" s="684"/>
      <c r="CE32" s="685"/>
      <c r="CF32" s="632" t="s">
        <v>195</v>
      </c>
      <c r="CG32" s="633"/>
      <c r="CH32" s="633"/>
      <c r="CI32" s="633"/>
      <c r="CJ32" s="633"/>
      <c r="CK32" s="633"/>
      <c r="CL32" s="633"/>
      <c r="CM32" s="633"/>
      <c r="CN32" s="633"/>
      <c r="CO32" s="633"/>
      <c r="CP32" s="633"/>
      <c r="CQ32" s="634"/>
      <c r="CR32" s="612">
        <v>3174</v>
      </c>
      <c r="CS32" s="601"/>
      <c r="CT32" s="601"/>
      <c r="CU32" s="601"/>
      <c r="CV32" s="601"/>
      <c r="CW32" s="601"/>
      <c r="CX32" s="601"/>
      <c r="CY32" s="613"/>
      <c r="CZ32" s="614">
        <v>0</v>
      </c>
      <c r="DA32" s="650"/>
      <c r="DB32" s="650"/>
      <c r="DC32" s="655"/>
      <c r="DD32" s="600">
        <v>3174</v>
      </c>
      <c r="DE32" s="601"/>
      <c r="DF32" s="601"/>
      <c r="DG32" s="601"/>
      <c r="DH32" s="601"/>
      <c r="DI32" s="601"/>
      <c r="DJ32" s="601"/>
      <c r="DK32" s="613"/>
      <c r="DL32" s="600">
        <v>3174</v>
      </c>
      <c r="DM32" s="601"/>
      <c r="DN32" s="601"/>
      <c r="DO32" s="601"/>
      <c r="DP32" s="601"/>
      <c r="DQ32" s="601"/>
      <c r="DR32" s="601"/>
      <c r="DS32" s="601"/>
      <c r="DT32" s="601"/>
      <c r="DU32" s="601"/>
      <c r="DV32" s="613"/>
      <c r="DW32" s="614">
        <v>0.1</v>
      </c>
      <c r="DX32" s="650"/>
      <c r="DY32" s="650"/>
      <c r="DZ32" s="650"/>
      <c r="EA32" s="650"/>
      <c r="EB32" s="650"/>
      <c r="EC32" s="651"/>
    </row>
    <row r="33" spans="2:133" ht="11.25" customHeight="1">
      <c r="B33" s="609" t="s">
        <v>194</v>
      </c>
      <c r="C33" s="610"/>
      <c r="D33" s="610"/>
      <c r="E33" s="610"/>
      <c r="F33" s="610"/>
      <c r="G33" s="610"/>
      <c r="H33" s="610"/>
      <c r="I33" s="610"/>
      <c r="J33" s="610"/>
      <c r="K33" s="610"/>
      <c r="L33" s="610"/>
      <c r="M33" s="610"/>
      <c r="N33" s="610"/>
      <c r="O33" s="610"/>
      <c r="P33" s="610"/>
      <c r="Q33" s="611"/>
      <c r="R33" s="612">
        <v>2471199</v>
      </c>
      <c r="S33" s="601"/>
      <c r="T33" s="601"/>
      <c r="U33" s="601"/>
      <c r="V33" s="601"/>
      <c r="W33" s="601"/>
      <c r="X33" s="601"/>
      <c r="Y33" s="613"/>
      <c r="Z33" s="603">
        <v>13.1</v>
      </c>
      <c r="AA33" s="603"/>
      <c r="AB33" s="603"/>
      <c r="AC33" s="603"/>
      <c r="AD33" s="604" t="s">
        <v>68</v>
      </c>
      <c r="AE33" s="604"/>
      <c r="AF33" s="604"/>
      <c r="AG33" s="604"/>
      <c r="AH33" s="604"/>
      <c r="AI33" s="604"/>
      <c r="AJ33" s="604"/>
      <c r="AK33" s="604"/>
      <c r="AL33" s="614" t="s">
        <v>68</v>
      </c>
      <c r="AM33" s="615"/>
      <c r="AN33" s="615"/>
      <c r="AO33" s="616"/>
      <c r="AP33" s="90"/>
      <c r="AQ33" s="88"/>
      <c r="AR33" s="82"/>
      <c r="AS33" s="89"/>
      <c r="AT33" s="89"/>
      <c r="AU33" s="89"/>
      <c r="AV33" s="89"/>
      <c r="AW33" s="89"/>
      <c r="AX33" s="89"/>
      <c r="AY33" s="89"/>
      <c r="AZ33" s="89"/>
      <c r="BA33" s="89"/>
      <c r="BB33" s="89"/>
      <c r="BC33" s="89"/>
      <c r="BD33" s="89"/>
      <c r="BE33" s="89"/>
      <c r="BF33" s="89"/>
      <c r="BG33" s="88"/>
      <c r="BH33" s="88"/>
      <c r="BI33" s="88"/>
      <c r="BJ33" s="88"/>
      <c r="BK33" s="88"/>
      <c r="BL33" s="88"/>
      <c r="BM33" s="88"/>
      <c r="BN33" s="88"/>
      <c r="BO33" s="88"/>
      <c r="BP33" s="88"/>
      <c r="BQ33" s="88"/>
      <c r="BR33" s="88"/>
      <c r="BS33" s="88"/>
      <c r="BT33" s="88"/>
      <c r="BU33" s="88"/>
      <c r="BV33" s="88"/>
      <c r="BW33" s="88"/>
      <c r="BX33" s="88"/>
      <c r="BY33" s="88"/>
      <c r="BZ33" s="88"/>
      <c r="CA33" s="88"/>
      <c r="CB33" s="88"/>
      <c r="CD33" s="632" t="s">
        <v>193</v>
      </c>
      <c r="CE33" s="633"/>
      <c r="CF33" s="633"/>
      <c r="CG33" s="633"/>
      <c r="CH33" s="633"/>
      <c r="CI33" s="633"/>
      <c r="CJ33" s="633"/>
      <c r="CK33" s="633"/>
      <c r="CL33" s="633"/>
      <c r="CM33" s="633"/>
      <c r="CN33" s="633"/>
      <c r="CO33" s="633"/>
      <c r="CP33" s="633"/>
      <c r="CQ33" s="634"/>
      <c r="CR33" s="612">
        <v>10246544</v>
      </c>
      <c r="CS33" s="653"/>
      <c r="CT33" s="653"/>
      <c r="CU33" s="653"/>
      <c r="CV33" s="653"/>
      <c r="CW33" s="653"/>
      <c r="CX33" s="653"/>
      <c r="CY33" s="654"/>
      <c r="CZ33" s="614">
        <v>59.5</v>
      </c>
      <c r="DA33" s="650"/>
      <c r="DB33" s="650"/>
      <c r="DC33" s="655"/>
      <c r="DD33" s="600">
        <v>4069017</v>
      </c>
      <c r="DE33" s="653"/>
      <c r="DF33" s="653"/>
      <c r="DG33" s="653"/>
      <c r="DH33" s="653"/>
      <c r="DI33" s="653"/>
      <c r="DJ33" s="653"/>
      <c r="DK33" s="654"/>
      <c r="DL33" s="600">
        <v>2316064</v>
      </c>
      <c r="DM33" s="653"/>
      <c r="DN33" s="653"/>
      <c r="DO33" s="653"/>
      <c r="DP33" s="653"/>
      <c r="DQ33" s="653"/>
      <c r="DR33" s="653"/>
      <c r="DS33" s="653"/>
      <c r="DT33" s="653"/>
      <c r="DU33" s="653"/>
      <c r="DV33" s="654"/>
      <c r="DW33" s="614">
        <v>47.2</v>
      </c>
      <c r="DX33" s="650"/>
      <c r="DY33" s="650"/>
      <c r="DZ33" s="650"/>
      <c r="EA33" s="650"/>
      <c r="EB33" s="650"/>
      <c r="EC33" s="651"/>
    </row>
    <row r="34" spans="2:133" ht="11.25" customHeight="1">
      <c r="B34" s="609" t="s">
        <v>192</v>
      </c>
      <c r="C34" s="610"/>
      <c r="D34" s="610"/>
      <c r="E34" s="610"/>
      <c r="F34" s="610"/>
      <c r="G34" s="610"/>
      <c r="H34" s="610"/>
      <c r="I34" s="610"/>
      <c r="J34" s="610"/>
      <c r="K34" s="610"/>
      <c r="L34" s="610"/>
      <c r="M34" s="610"/>
      <c r="N34" s="610"/>
      <c r="O34" s="610"/>
      <c r="P34" s="610"/>
      <c r="Q34" s="611"/>
      <c r="R34" s="612">
        <v>469391</v>
      </c>
      <c r="S34" s="601"/>
      <c r="T34" s="601"/>
      <c r="U34" s="601"/>
      <c r="V34" s="601"/>
      <c r="W34" s="601"/>
      <c r="X34" s="601"/>
      <c r="Y34" s="613"/>
      <c r="Z34" s="603">
        <v>2.5</v>
      </c>
      <c r="AA34" s="603"/>
      <c r="AB34" s="603"/>
      <c r="AC34" s="603"/>
      <c r="AD34" s="604">
        <v>2104</v>
      </c>
      <c r="AE34" s="604"/>
      <c r="AF34" s="604"/>
      <c r="AG34" s="604"/>
      <c r="AH34" s="604"/>
      <c r="AI34" s="604"/>
      <c r="AJ34" s="604"/>
      <c r="AK34" s="604"/>
      <c r="AL34" s="614">
        <v>0</v>
      </c>
      <c r="AM34" s="615"/>
      <c r="AN34" s="615"/>
      <c r="AO34" s="616"/>
      <c r="AP34" s="87"/>
      <c r="AQ34" s="593" t="s">
        <v>191</v>
      </c>
      <c r="AR34" s="594"/>
      <c r="AS34" s="594"/>
      <c r="AT34" s="594"/>
      <c r="AU34" s="594"/>
      <c r="AV34" s="594"/>
      <c r="AW34" s="594"/>
      <c r="AX34" s="594"/>
      <c r="AY34" s="594"/>
      <c r="AZ34" s="594"/>
      <c r="BA34" s="594"/>
      <c r="BB34" s="594"/>
      <c r="BC34" s="594"/>
      <c r="BD34" s="594"/>
      <c r="BE34" s="594"/>
      <c r="BF34" s="595"/>
      <c r="BG34" s="593" t="s">
        <v>190</v>
      </c>
      <c r="BH34" s="594"/>
      <c r="BI34" s="594"/>
      <c r="BJ34" s="594"/>
      <c r="BK34" s="594"/>
      <c r="BL34" s="594"/>
      <c r="BM34" s="594"/>
      <c r="BN34" s="594"/>
      <c r="BO34" s="594"/>
      <c r="BP34" s="594"/>
      <c r="BQ34" s="594"/>
      <c r="BR34" s="594"/>
      <c r="BS34" s="594"/>
      <c r="BT34" s="594"/>
      <c r="BU34" s="594"/>
      <c r="BV34" s="594"/>
      <c r="BW34" s="594"/>
      <c r="BX34" s="594"/>
      <c r="BY34" s="594"/>
      <c r="BZ34" s="594"/>
      <c r="CA34" s="594"/>
      <c r="CB34" s="595"/>
      <c r="CD34" s="632" t="s">
        <v>189</v>
      </c>
      <c r="CE34" s="633"/>
      <c r="CF34" s="633"/>
      <c r="CG34" s="633"/>
      <c r="CH34" s="633"/>
      <c r="CI34" s="633"/>
      <c r="CJ34" s="633"/>
      <c r="CK34" s="633"/>
      <c r="CL34" s="633"/>
      <c r="CM34" s="633"/>
      <c r="CN34" s="633"/>
      <c r="CO34" s="633"/>
      <c r="CP34" s="633"/>
      <c r="CQ34" s="634"/>
      <c r="CR34" s="612">
        <v>3932781</v>
      </c>
      <c r="CS34" s="601"/>
      <c r="CT34" s="601"/>
      <c r="CU34" s="601"/>
      <c r="CV34" s="601"/>
      <c r="CW34" s="601"/>
      <c r="CX34" s="601"/>
      <c r="CY34" s="613"/>
      <c r="CZ34" s="614">
        <v>22.8</v>
      </c>
      <c r="DA34" s="650"/>
      <c r="DB34" s="650"/>
      <c r="DC34" s="655"/>
      <c r="DD34" s="600">
        <v>1229559</v>
      </c>
      <c r="DE34" s="601"/>
      <c r="DF34" s="601"/>
      <c r="DG34" s="601"/>
      <c r="DH34" s="601"/>
      <c r="DI34" s="601"/>
      <c r="DJ34" s="601"/>
      <c r="DK34" s="613"/>
      <c r="DL34" s="600">
        <v>957085</v>
      </c>
      <c r="DM34" s="601"/>
      <c r="DN34" s="601"/>
      <c r="DO34" s="601"/>
      <c r="DP34" s="601"/>
      <c r="DQ34" s="601"/>
      <c r="DR34" s="601"/>
      <c r="DS34" s="601"/>
      <c r="DT34" s="601"/>
      <c r="DU34" s="601"/>
      <c r="DV34" s="613"/>
      <c r="DW34" s="614">
        <v>19.5</v>
      </c>
      <c r="DX34" s="650"/>
      <c r="DY34" s="650"/>
      <c r="DZ34" s="650"/>
      <c r="EA34" s="650"/>
      <c r="EB34" s="650"/>
      <c r="EC34" s="651"/>
    </row>
    <row r="35" spans="2:133" ht="11.25" customHeight="1">
      <c r="B35" s="609" t="s">
        <v>188</v>
      </c>
      <c r="C35" s="610"/>
      <c r="D35" s="610"/>
      <c r="E35" s="610"/>
      <c r="F35" s="610"/>
      <c r="G35" s="610"/>
      <c r="H35" s="610"/>
      <c r="I35" s="610"/>
      <c r="J35" s="610"/>
      <c r="K35" s="610"/>
      <c r="L35" s="610"/>
      <c r="M35" s="610"/>
      <c r="N35" s="610"/>
      <c r="O35" s="610"/>
      <c r="P35" s="610"/>
      <c r="Q35" s="611"/>
      <c r="R35" s="612">
        <v>3905486</v>
      </c>
      <c r="S35" s="601"/>
      <c r="T35" s="601"/>
      <c r="U35" s="601"/>
      <c r="V35" s="601"/>
      <c r="W35" s="601"/>
      <c r="X35" s="601"/>
      <c r="Y35" s="613"/>
      <c r="Z35" s="603">
        <v>20.7</v>
      </c>
      <c r="AA35" s="603"/>
      <c r="AB35" s="603"/>
      <c r="AC35" s="603"/>
      <c r="AD35" s="604" t="s">
        <v>68</v>
      </c>
      <c r="AE35" s="604"/>
      <c r="AF35" s="604"/>
      <c r="AG35" s="604"/>
      <c r="AH35" s="604"/>
      <c r="AI35" s="604"/>
      <c r="AJ35" s="604"/>
      <c r="AK35" s="604"/>
      <c r="AL35" s="614" t="s">
        <v>68</v>
      </c>
      <c r="AM35" s="615"/>
      <c r="AN35" s="615"/>
      <c r="AO35" s="616"/>
      <c r="AP35" s="87"/>
      <c r="AQ35" s="691" t="s">
        <v>187</v>
      </c>
      <c r="AR35" s="692"/>
      <c r="AS35" s="692"/>
      <c r="AT35" s="692"/>
      <c r="AU35" s="692"/>
      <c r="AV35" s="692"/>
      <c r="AW35" s="692"/>
      <c r="AX35" s="692"/>
      <c r="AY35" s="693"/>
      <c r="AZ35" s="620">
        <v>833640</v>
      </c>
      <c r="BA35" s="621"/>
      <c r="BB35" s="621"/>
      <c r="BC35" s="621"/>
      <c r="BD35" s="621"/>
      <c r="BE35" s="621"/>
      <c r="BF35" s="690"/>
      <c r="BG35" s="628" t="s">
        <v>186</v>
      </c>
      <c r="BH35" s="629"/>
      <c r="BI35" s="629"/>
      <c r="BJ35" s="629"/>
      <c r="BK35" s="629"/>
      <c r="BL35" s="629"/>
      <c r="BM35" s="629"/>
      <c r="BN35" s="629"/>
      <c r="BO35" s="629"/>
      <c r="BP35" s="629"/>
      <c r="BQ35" s="629"/>
      <c r="BR35" s="629"/>
      <c r="BS35" s="629"/>
      <c r="BT35" s="629"/>
      <c r="BU35" s="630"/>
      <c r="BV35" s="620">
        <v>92523</v>
      </c>
      <c r="BW35" s="621"/>
      <c r="BX35" s="621"/>
      <c r="BY35" s="621"/>
      <c r="BZ35" s="621"/>
      <c r="CA35" s="621"/>
      <c r="CB35" s="690"/>
      <c r="CD35" s="632" t="s">
        <v>185</v>
      </c>
      <c r="CE35" s="633"/>
      <c r="CF35" s="633"/>
      <c r="CG35" s="633"/>
      <c r="CH35" s="633"/>
      <c r="CI35" s="633"/>
      <c r="CJ35" s="633"/>
      <c r="CK35" s="633"/>
      <c r="CL35" s="633"/>
      <c r="CM35" s="633"/>
      <c r="CN35" s="633"/>
      <c r="CO35" s="633"/>
      <c r="CP35" s="633"/>
      <c r="CQ35" s="634"/>
      <c r="CR35" s="612">
        <v>4588</v>
      </c>
      <c r="CS35" s="653"/>
      <c r="CT35" s="653"/>
      <c r="CU35" s="653"/>
      <c r="CV35" s="653"/>
      <c r="CW35" s="653"/>
      <c r="CX35" s="653"/>
      <c r="CY35" s="654"/>
      <c r="CZ35" s="614">
        <v>0</v>
      </c>
      <c r="DA35" s="650"/>
      <c r="DB35" s="650"/>
      <c r="DC35" s="655"/>
      <c r="DD35" s="600">
        <v>3525</v>
      </c>
      <c r="DE35" s="653"/>
      <c r="DF35" s="653"/>
      <c r="DG35" s="653"/>
      <c r="DH35" s="653"/>
      <c r="DI35" s="653"/>
      <c r="DJ35" s="653"/>
      <c r="DK35" s="654"/>
      <c r="DL35" s="600">
        <v>2511</v>
      </c>
      <c r="DM35" s="653"/>
      <c r="DN35" s="653"/>
      <c r="DO35" s="653"/>
      <c r="DP35" s="653"/>
      <c r="DQ35" s="653"/>
      <c r="DR35" s="653"/>
      <c r="DS35" s="653"/>
      <c r="DT35" s="653"/>
      <c r="DU35" s="653"/>
      <c r="DV35" s="654"/>
      <c r="DW35" s="614">
        <v>0.1</v>
      </c>
      <c r="DX35" s="650"/>
      <c r="DY35" s="650"/>
      <c r="DZ35" s="650"/>
      <c r="EA35" s="650"/>
      <c r="EB35" s="650"/>
      <c r="EC35" s="651"/>
    </row>
    <row r="36" spans="2:133" ht="11.25" customHeight="1">
      <c r="B36" s="609" t="s">
        <v>184</v>
      </c>
      <c r="C36" s="610"/>
      <c r="D36" s="610"/>
      <c r="E36" s="610"/>
      <c r="F36" s="610"/>
      <c r="G36" s="610"/>
      <c r="H36" s="610"/>
      <c r="I36" s="610"/>
      <c r="J36" s="610"/>
      <c r="K36" s="610"/>
      <c r="L36" s="610"/>
      <c r="M36" s="610"/>
      <c r="N36" s="610"/>
      <c r="O36" s="610"/>
      <c r="P36" s="610"/>
      <c r="Q36" s="611"/>
      <c r="R36" s="612" t="s">
        <v>68</v>
      </c>
      <c r="S36" s="601"/>
      <c r="T36" s="601"/>
      <c r="U36" s="601"/>
      <c r="V36" s="601"/>
      <c r="W36" s="601"/>
      <c r="X36" s="601"/>
      <c r="Y36" s="613"/>
      <c r="Z36" s="603" t="s">
        <v>68</v>
      </c>
      <c r="AA36" s="603"/>
      <c r="AB36" s="603"/>
      <c r="AC36" s="603"/>
      <c r="AD36" s="604" t="s">
        <v>68</v>
      </c>
      <c r="AE36" s="604"/>
      <c r="AF36" s="604"/>
      <c r="AG36" s="604"/>
      <c r="AH36" s="604"/>
      <c r="AI36" s="604"/>
      <c r="AJ36" s="604"/>
      <c r="AK36" s="604"/>
      <c r="AL36" s="614" t="s">
        <v>68</v>
      </c>
      <c r="AM36" s="615"/>
      <c r="AN36" s="615"/>
      <c r="AO36" s="616"/>
      <c r="AQ36" s="694" t="s">
        <v>183</v>
      </c>
      <c r="AR36" s="695"/>
      <c r="AS36" s="695"/>
      <c r="AT36" s="695"/>
      <c r="AU36" s="695"/>
      <c r="AV36" s="695"/>
      <c r="AW36" s="695"/>
      <c r="AX36" s="695"/>
      <c r="AY36" s="696"/>
      <c r="AZ36" s="612">
        <v>94879</v>
      </c>
      <c r="BA36" s="601"/>
      <c r="BB36" s="601"/>
      <c r="BC36" s="601"/>
      <c r="BD36" s="653"/>
      <c r="BE36" s="653"/>
      <c r="BF36" s="676"/>
      <c r="BG36" s="632" t="s">
        <v>182</v>
      </c>
      <c r="BH36" s="633"/>
      <c r="BI36" s="633"/>
      <c r="BJ36" s="633"/>
      <c r="BK36" s="633"/>
      <c r="BL36" s="633"/>
      <c r="BM36" s="633"/>
      <c r="BN36" s="633"/>
      <c r="BO36" s="633"/>
      <c r="BP36" s="633"/>
      <c r="BQ36" s="633"/>
      <c r="BR36" s="633"/>
      <c r="BS36" s="633"/>
      <c r="BT36" s="633"/>
      <c r="BU36" s="634"/>
      <c r="BV36" s="612">
        <v>81522</v>
      </c>
      <c r="BW36" s="601"/>
      <c r="BX36" s="601"/>
      <c r="BY36" s="601"/>
      <c r="BZ36" s="601"/>
      <c r="CA36" s="601"/>
      <c r="CB36" s="602"/>
      <c r="CD36" s="632" t="s">
        <v>181</v>
      </c>
      <c r="CE36" s="633"/>
      <c r="CF36" s="633"/>
      <c r="CG36" s="633"/>
      <c r="CH36" s="633"/>
      <c r="CI36" s="633"/>
      <c r="CJ36" s="633"/>
      <c r="CK36" s="633"/>
      <c r="CL36" s="633"/>
      <c r="CM36" s="633"/>
      <c r="CN36" s="633"/>
      <c r="CO36" s="633"/>
      <c r="CP36" s="633"/>
      <c r="CQ36" s="634"/>
      <c r="CR36" s="612">
        <v>2989790</v>
      </c>
      <c r="CS36" s="601"/>
      <c r="CT36" s="601"/>
      <c r="CU36" s="601"/>
      <c r="CV36" s="601"/>
      <c r="CW36" s="601"/>
      <c r="CX36" s="601"/>
      <c r="CY36" s="613"/>
      <c r="CZ36" s="614">
        <v>17.399999999999999</v>
      </c>
      <c r="DA36" s="650"/>
      <c r="DB36" s="650"/>
      <c r="DC36" s="655"/>
      <c r="DD36" s="600">
        <v>1690589</v>
      </c>
      <c r="DE36" s="601"/>
      <c r="DF36" s="601"/>
      <c r="DG36" s="601"/>
      <c r="DH36" s="601"/>
      <c r="DI36" s="601"/>
      <c r="DJ36" s="601"/>
      <c r="DK36" s="613"/>
      <c r="DL36" s="600">
        <v>823430</v>
      </c>
      <c r="DM36" s="601"/>
      <c r="DN36" s="601"/>
      <c r="DO36" s="601"/>
      <c r="DP36" s="601"/>
      <c r="DQ36" s="601"/>
      <c r="DR36" s="601"/>
      <c r="DS36" s="601"/>
      <c r="DT36" s="601"/>
      <c r="DU36" s="601"/>
      <c r="DV36" s="613"/>
      <c r="DW36" s="614">
        <v>16.8</v>
      </c>
      <c r="DX36" s="650"/>
      <c r="DY36" s="650"/>
      <c r="DZ36" s="650"/>
      <c r="EA36" s="650"/>
      <c r="EB36" s="650"/>
      <c r="EC36" s="651"/>
    </row>
    <row r="37" spans="2:133" ht="11.25" customHeight="1">
      <c r="B37" s="609" t="s">
        <v>180</v>
      </c>
      <c r="C37" s="610"/>
      <c r="D37" s="610"/>
      <c r="E37" s="610"/>
      <c r="F37" s="610"/>
      <c r="G37" s="610"/>
      <c r="H37" s="610"/>
      <c r="I37" s="610"/>
      <c r="J37" s="610"/>
      <c r="K37" s="610"/>
      <c r="L37" s="610"/>
      <c r="M37" s="610"/>
      <c r="N37" s="610"/>
      <c r="O37" s="610"/>
      <c r="P37" s="610"/>
      <c r="Q37" s="611"/>
      <c r="R37" s="612">
        <v>208686</v>
      </c>
      <c r="S37" s="601"/>
      <c r="T37" s="601"/>
      <c r="U37" s="601"/>
      <c r="V37" s="601"/>
      <c r="W37" s="601"/>
      <c r="X37" s="601"/>
      <c r="Y37" s="613"/>
      <c r="Z37" s="603">
        <v>1.1000000000000001</v>
      </c>
      <c r="AA37" s="603"/>
      <c r="AB37" s="603"/>
      <c r="AC37" s="603"/>
      <c r="AD37" s="604" t="s">
        <v>68</v>
      </c>
      <c r="AE37" s="604"/>
      <c r="AF37" s="604"/>
      <c r="AG37" s="604"/>
      <c r="AH37" s="604"/>
      <c r="AI37" s="604"/>
      <c r="AJ37" s="604"/>
      <c r="AK37" s="604"/>
      <c r="AL37" s="614" t="s">
        <v>68</v>
      </c>
      <c r="AM37" s="615"/>
      <c r="AN37" s="615"/>
      <c r="AO37" s="616"/>
      <c r="AQ37" s="694" t="s">
        <v>179</v>
      </c>
      <c r="AR37" s="695"/>
      <c r="AS37" s="695"/>
      <c r="AT37" s="695"/>
      <c r="AU37" s="695"/>
      <c r="AV37" s="695"/>
      <c r="AW37" s="695"/>
      <c r="AX37" s="695"/>
      <c r="AY37" s="696"/>
      <c r="AZ37" s="612">
        <v>61868</v>
      </c>
      <c r="BA37" s="601"/>
      <c r="BB37" s="601"/>
      <c r="BC37" s="601"/>
      <c r="BD37" s="653"/>
      <c r="BE37" s="653"/>
      <c r="BF37" s="676"/>
      <c r="BG37" s="632" t="s">
        <v>178</v>
      </c>
      <c r="BH37" s="633"/>
      <c r="BI37" s="633"/>
      <c r="BJ37" s="633"/>
      <c r="BK37" s="633"/>
      <c r="BL37" s="633"/>
      <c r="BM37" s="633"/>
      <c r="BN37" s="633"/>
      <c r="BO37" s="633"/>
      <c r="BP37" s="633"/>
      <c r="BQ37" s="633"/>
      <c r="BR37" s="633"/>
      <c r="BS37" s="633"/>
      <c r="BT37" s="633"/>
      <c r="BU37" s="634"/>
      <c r="BV37" s="612">
        <v>2092</v>
      </c>
      <c r="BW37" s="601"/>
      <c r="BX37" s="601"/>
      <c r="BY37" s="601"/>
      <c r="BZ37" s="601"/>
      <c r="CA37" s="601"/>
      <c r="CB37" s="602"/>
      <c r="CD37" s="632" t="s">
        <v>177</v>
      </c>
      <c r="CE37" s="633"/>
      <c r="CF37" s="633"/>
      <c r="CG37" s="633"/>
      <c r="CH37" s="633"/>
      <c r="CI37" s="633"/>
      <c r="CJ37" s="633"/>
      <c r="CK37" s="633"/>
      <c r="CL37" s="633"/>
      <c r="CM37" s="633"/>
      <c r="CN37" s="633"/>
      <c r="CO37" s="633"/>
      <c r="CP37" s="633"/>
      <c r="CQ37" s="634"/>
      <c r="CR37" s="612">
        <v>585867</v>
      </c>
      <c r="CS37" s="653"/>
      <c r="CT37" s="653"/>
      <c r="CU37" s="653"/>
      <c r="CV37" s="653"/>
      <c r="CW37" s="653"/>
      <c r="CX37" s="653"/>
      <c r="CY37" s="654"/>
      <c r="CZ37" s="614">
        <v>3.4</v>
      </c>
      <c r="DA37" s="650"/>
      <c r="DB37" s="650"/>
      <c r="DC37" s="655"/>
      <c r="DD37" s="600">
        <v>585867</v>
      </c>
      <c r="DE37" s="653"/>
      <c r="DF37" s="653"/>
      <c r="DG37" s="653"/>
      <c r="DH37" s="653"/>
      <c r="DI37" s="653"/>
      <c r="DJ37" s="653"/>
      <c r="DK37" s="654"/>
      <c r="DL37" s="600">
        <v>434588</v>
      </c>
      <c r="DM37" s="653"/>
      <c r="DN37" s="653"/>
      <c r="DO37" s="653"/>
      <c r="DP37" s="653"/>
      <c r="DQ37" s="653"/>
      <c r="DR37" s="653"/>
      <c r="DS37" s="653"/>
      <c r="DT37" s="653"/>
      <c r="DU37" s="653"/>
      <c r="DV37" s="654"/>
      <c r="DW37" s="614">
        <v>8.9</v>
      </c>
      <c r="DX37" s="650"/>
      <c r="DY37" s="650"/>
      <c r="DZ37" s="650"/>
      <c r="EA37" s="650"/>
      <c r="EB37" s="650"/>
      <c r="EC37" s="651"/>
    </row>
    <row r="38" spans="2:133" ht="11.25" customHeight="1">
      <c r="B38" s="660" t="s">
        <v>176</v>
      </c>
      <c r="C38" s="661"/>
      <c r="D38" s="661"/>
      <c r="E38" s="661"/>
      <c r="F38" s="661"/>
      <c r="G38" s="661"/>
      <c r="H38" s="661"/>
      <c r="I38" s="661"/>
      <c r="J38" s="661"/>
      <c r="K38" s="661"/>
      <c r="L38" s="661"/>
      <c r="M38" s="661"/>
      <c r="N38" s="661"/>
      <c r="O38" s="661"/>
      <c r="P38" s="661"/>
      <c r="Q38" s="662"/>
      <c r="R38" s="697">
        <v>18861677</v>
      </c>
      <c r="S38" s="698"/>
      <c r="T38" s="698"/>
      <c r="U38" s="698"/>
      <c r="V38" s="698"/>
      <c r="W38" s="698"/>
      <c r="X38" s="698"/>
      <c r="Y38" s="699"/>
      <c r="Z38" s="700">
        <v>100</v>
      </c>
      <c r="AA38" s="700"/>
      <c r="AB38" s="700"/>
      <c r="AC38" s="700"/>
      <c r="AD38" s="701">
        <v>4696732</v>
      </c>
      <c r="AE38" s="701"/>
      <c r="AF38" s="701"/>
      <c r="AG38" s="701"/>
      <c r="AH38" s="701"/>
      <c r="AI38" s="701"/>
      <c r="AJ38" s="701"/>
      <c r="AK38" s="701"/>
      <c r="AL38" s="702">
        <v>100</v>
      </c>
      <c r="AM38" s="688"/>
      <c r="AN38" s="688"/>
      <c r="AO38" s="703"/>
      <c r="AQ38" s="694" t="s">
        <v>175</v>
      </c>
      <c r="AR38" s="695"/>
      <c r="AS38" s="695"/>
      <c r="AT38" s="695"/>
      <c r="AU38" s="695"/>
      <c r="AV38" s="695"/>
      <c r="AW38" s="695"/>
      <c r="AX38" s="695"/>
      <c r="AY38" s="696"/>
      <c r="AZ38" s="612">
        <v>51422</v>
      </c>
      <c r="BA38" s="601"/>
      <c r="BB38" s="601"/>
      <c r="BC38" s="601"/>
      <c r="BD38" s="653"/>
      <c r="BE38" s="653"/>
      <c r="BF38" s="676"/>
      <c r="BG38" s="632" t="s">
        <v>174</v>
      </c>
      <c r="BH38" s="633"/>
      <c r="BI38" s="633"/>
      <c r="BJ38" s="633"/>
      <c r="BK38" s="633"/>
      <c r="BL38" s="633"/>
      <c r="BM38" s="633"/>
      <c r="BN38" s="633"/>
      <c r="BO38" s="633"/>
      <c r="BP38" s="633"/>
      <c r="BQ38" s="633"/>
      <c r="BR38" s="633"/>
      <c r="BS38" s="633"/>
      <c r="BT38" s="633"/>
      <c r="BU38" s="634"/>
      <c r="BV38" s="612">
        <v>3606</v>
      </c>
      <c r="BW38" s="601"/>
      <c r="BX38" s="601"/>
      <c r="BY38" s="601"/>
      <c r="BZ38" s="601"/>
      <c r="CA38" s="601"/>
      <c r="CB38" s="602"/>
      <c r="CD38" s="632" t="s">
        <v>173</v>
      </c>
      <c r="CE38" s="633"/>
      <c r="CF38" s="633"/>
      <c r="CG38" s="633"/>
      <c r="CH38" s="633"/>
      <c r="CI38" s="633"/>
      <c r="CJ38" s="633"/>
      <c r="CK38" s="633"/>
      <c r="CL38" s="633"/>
      <c r="CM38" s="633"/>
      <c r="CN38" s="633"/>
      <c r="CO38" s="633"/>
      <c r="CP38" s="633"/>
      <c r="CQ38" s="634"/>
      <c r="CR38" s="612">
        <v>782218</v>
      </c>
      <c r="CS38" s="601"/>
      <c r="CT38" s="601"/>
      <c r="CU38" s="601"/>
      <c r="CV38" s="601"/>
      <c r="CW38" s="601"/>
      <c r="CX38" s="601"/>
      <c r="CY38" s="613"/>
      <c r="CZ38" s="614">
        <v>4.5</v>
      </c>
      <c r="DA38" s="650"/>
      <c r="DB38" s="650"/>
      <c r="DC38" s="655"/>
      <c r="DD38" s="600">
        <v>660575</v>
      </c>
      <c r="DE38" s="601"/>
      <c r="DF38" s="601"/>
      <c r="DG38" s="601"/>
      <c r="DH38" s="601"/>
      <c r="DI38" s="601"/>
      <c r="DJ38" s="601"/>
      <c r="DK38" s="613"/>
      <c r="DL38" s="600">
        <v>533038</v>
      </c>
      <c r="DM38" s="601"/>
      <c r="DN38" s="601"/>
      <c r="DO38" s="601"/>
      <c r="DP38" s="601"/>
      <c r="DQ38" s="601"/>
      <c r="DR38" s="601"/>
      <c r="DS38" s="601"/>
      <c r="DT38" s="601"/>
      <c r="DU38" s="601"/>
      <c r="DV38" s="613"/>
      <c r="DW38" s="614">
        <v>10.9</v>
      </c>
      <c r="DX38" s="650"/>
      <c r="DY38" s="650"/>
      <c r="DZ38" s="650"/>
      <c r="EA38" s="650"/>
      <c r="EB38" s="650"/>
      <c r="EC38" s="651"/>
    </row>
    <row r="39" spans="2:133" ht="11.25" customHeight="1">
      <c r="AQ39" s="694" t="s">
        <v>172</v>
      </c>
      <c r="AR39" s="695"/>
      <c r="AS39" s="695"/>
      <c r="AT39" s="695"/>
      <c r="AU39" s="695"/>
      <c r="AV39" s="695"/>
      <c r="AW39" s="695"/>
      <c r="AX39" s="695"/>
      <c r="AY39" s="696"/>
      <c r="AZ39" s="612" t="s">
        <v>68</v>
      </c>
      <c r="BA39" s="601"/>
      <c r="BB39" s="601"/>
      <c r="BC39" s="601"/>
      <c r="BD39" s="653"/>
      <c r="BE39" s="653"/>
      <c r="BF39" s="676"/>
      <c r="BG39" s="708" t="s">
        <v>171</v>
      </c>
      <c r="BH39" s="709"/>
      <c r="BI39" s="709"/>
      <c r="BJ39" s="709"/>
      <c r="BK39" s="709"/>
      <c r="BL39" s="86"/>
      <c r="BM39" s="633" t="s">
        <v>170</v>
      </c>
      <c r="BN39" s="633"/>
      <c r="BO39" s="633"/>
      <c r="BP39" s="633"/>
      <c r="BQ39" s="633"/>
      <c r="BR39" s="633"/>
      <c r="BS39" s="633"/>
      <c r="BT39" s="633"/>
      <c r="BU39" s="634"/>
      <c r="BV39" s="612">
        <v>81</v>
      </c>
      <c r="BW39" s="601"/>
      <c r="BX39" s="601"/>
      <c r="BY39" s="601"/>
      <c r="BZ39" s="601"/>
      <c r="CA39" s="601"/>
      <c r="CB39" s="602"/>
      <c r="CD39" s="632" t="s">
        <v>169</v>
      </c>
      <c r="CE39" s="633"/>
      <c r="CF39" s="633"/>
      <c r="CG39" s="633"/>
      <c r="CH39" s="633"/>
      <c r="CI39" s="633"/>
      <c r="CJ39" s="633"/>
      <c r="CK39" s="633"/>
      <c r="CL39" s="633"/>
      <c r="CM39" s="633"/>
      <c r="CN39" s="633"/>
      <c r="CO39" s="633"/>
      <c r="CP39" s="633"/>
      <c r="CQ39" s="634"/>
      <c r="CR39" s="612">
        <v>2537167</v>
      </c>
      <c r="CS39" s="653"/>
      <c r="CT39" s="653"/>
      <c r="CU39" s="653"/>
      <c r="CV39" s="653"/>
      <c r="CW39" s="653"/>
      <c r="CX39" s="653"/>
      <c r="CY39" s="654"/>
      <c r="CZ39" s="614">
        <v>14.7</v>
      </c>
      <c r="DA39" s="650"/>
      <c r="DB39" s="650"/>
      <c r="DC39" s="655"/>
      <c r="DD39" s="600">
        <v>484769</v>
      </c>
      <c r="DE39" s="653"/>
      <c r="DF39" s="653"/>
      <c r="DG39" s="653"/>
      <c r="DH39" s="653"/>
      <c r="DI39" s="653"/>
      <c r="DJ39" s="653"/>
      <c r="DK39" s="654"/>
      <c r="DL39" s="600" t="s">
        <v>68</v>
      </c>
      <c r="DM39" s="653"/>
      <c r="DN39" s="653"/>
      <c r="DO39" s="653"/>
      <c r="DP39" s="653"/>
      <c r="DQ39" s="653"/>
      <c r="DR39" s="653"/>
      <c r="DS39" s="653"/>
      <c r="DT39" s="653"/>
      <c r="DU39" s="653"/>
      <c r="DV39" s="654"/>
      <c r="DW39" s="614" t="s">
        <v>68</v>
      </c>
      <c r="DX39" s="650"/>
      <c r="DY39" s="650"/>
      <c r="DZ39" s="650"/>
      <c r="EA39" s="650"/>
      <c r="EB39" s="650"/>
      <c r="EC39" s="651"/>
    </row>
    <row r="40" spans="2:133" ht="11.25" customHeight="1">
      <c r="AQ40" s="694" t="s">
        <v>168</v>
      </c>
      <c r="AR40" s="695"/>
      <c r="AS40" s="695"/>
      <c r="AT40" s="695"/>
      <c r="AU40" s="695"/>
      <c r="AV40" s="695"/>
      <c r="AW40" s="695"/>
      <c r="AX40" s="695"/>
      <c r="AY40" s="696"/>
      <c r="AZ40" s="612">
        <v>170263</v>
      </c>
      <c r="BA40" s="601"/>
      <c r="BB40" s="601"/>
      <c r="BC40" s="601"/>
      <c r="BD40" s="653"/>
      <c r="BE40" s="653"/>
      <c r="BF40" s="676"/>
      <c r="BG40" s="708"/>
      <c r="BH40" s="709"/>
      <c r="BI40" s="709"/>
      <c r="BJ40" s="709"/>
      <c r="BK40" s="709"/>
      <c r="BL40" s="86"/>
      <c r="BM40" s="633" t="s">
        <v>167</v>
      </c>
      <c r="BN40" s="633"/>
      <c r="BO40" s="633"/>
      <c r="BP40" s="633"/>
      <c r="BQ40" s="633"/>
      <c r="BR40" s="633"/>
      <c r="BS40" s="633"/>
      <c r="BT40" s="633"/>
      <c r="BU40" s="634"/>
      <c r="BV40" s="612">
        <v>173</v>
      </c>
      <c r="BW40" s="601"/>
      <c r="BX40" s="601"/>
      <c r="BY40" s="601"/>
      <c r="BZ40" s="601"/>
      <c r="CA40" s="601"/>
      <c r="CB40" s="602"/>
      <c r="CD40" s="632" t="s">
        <v>166</v>
      </c>
      <c r="CE40" s="633"/>
      <c r="CF40" s="633"/>
      <c r="CG40" s="633"/>
      <c r="CH40" s="633"/>
      <c r="CI40" s="633"/>
      <c r="CJ40" s="633"/>
      <c r="CK40" s="633"/>
      <c r="CL40" s="633"/>
      <c r="CM40" s="633"/>
      <c r="CN40" s="633"/>
      <c r="CO40" s="633"/>
      <c r="CP40" s="633"/>
      <c r="CQ40" s="634"/>
      <c r="CR40" s="612" t="s">
        <v>68</v>
      </c>
      <c r="CS40" s="601"/>
      <c r="CT40" s="601"/>
      <c r="CU40" s="601"/>
      <c r="CV40" s="601"/>
      <c r="CW40" s="601"/>
      <c r="CX40" s="601"/>
      <c r="CY40" s="613"/>
      <c r="CZ40" s="614" t="s">
        <v>68</v>
      </c>
      <c r="DA40" s="650"/>
      <c r="DB40" s="650"/>
      <c r="DC40" s="655"/>
      <c r="DD40" s="600" t="s">
        <v>68</v>
      </c>
      <c r="DE40" s="601"/>
      <c r="DF40" s="601"/>
      <c r="DG40" s="601"/>
      <c r="DH40" s="601"/>
      <c r="DI40" s="601"/>
      <c r="DJ40" s="601"/>
      <c r="DK40" s="613"/>
      <c r="DL40" s="600" t="s">
        <v>68</v>
      </c>
      <c r="DM40" s="601"/>
      <c r="DN40" s="601"/>
      <c r="DO40" s="601"/>
      <c r="DP40" s="601"/>
      <c r="DQ40" s="601"/>
      <c r="DR40" s="601"/>
      <c r="DS40" s="601"/>
      <c r="DT40" s="601"/>
      <c r="DU40" s="601"/>
      <c r="DV40" s="613"/>
      <c r="DW40" s="614" t="s">
        <v>68</v>
      </c>
      <c r="DX40" s="650"/>
      <c r="DY40" s="650"/>
      <c r="DZ40" s="650"/>
      <c r="EA40" s="650"/>
      <c r="EB40" s="650"/>
      <c r="EC40" s="651"/>
    </row>
    <row r="41" spans="2:133" ht="11.25" customHeight="1">
      <c r="AQ41" s="704" t="s">
        <v>165</v>
      </c>
      <c r="AR41" s="705"/>
      <c r="AS41" s="705"/>
      <c r="AT41" s="705"/>
      <c r="AU41" s="705"/>
      <c r="AV41" s="705"/>
      <c r="AW41" s="705"/>
      <c r="AX41" s="705"/>
      <c r="AY41" s="706"/>
      <c r="AZ41" s="697">
        <v>455208</v>
      </c>
      <c r="BA41" s="698"/>
      <c r="BB41" s="698"/>
      <c r="BC41" s="698"/>
      <c r="BD41" s="687"/>
      <c r="BE41" s="687"/>
      <c r="BF41" s="689"/>
      <c r="BG41" s="710"/>
      <c r="BH41" s="711"/>
      <c r="BI41" s="711"/>
      <c r="BJ41" s="711"/>
      <c r="BK41" s="711"/>
      <c r="BL41" s="85"/>
      <c r="BM41" s="645" t="s">
        <v>164</v>
      </c>
      <c r="BN41" s="645"/>
      <c r="BO41" s="645"/>
      <c r="BP41" s="645"/>
      <c r="BQ41" s="645"/>
      <c r="BR41" s="645"/>
      <c r="BS41" s="645"/>
      <c r="BT41" s="645"/>
      <c r="BU41" s="646"/>
      <c r="BV41" s="697">
        <v>334</v>
      </c>
      <c r="BW41" s="698"/>
      <c r="BX41" s="698"/>
      <c r="BY41" s="698"/>
      <c r="BZ41" s="698"/>
      <c r="CA41" s="698"/>
      <c r="CB41" s="707"/>
      <c r="CD41" s="632" t="s">
        <v>163</v>
      </c>
      <c r="CE41" s="633"/>
      <c r="CF41" s="633"/>
      <c r="CG41" s="633"/>
      <c r="CH41" s="633"/>
      <c r="CI41" s="633"/>
      <c r="CJ41" s="633"/>
      <c r="CK41" s="633"/>
      <c r="CL41" s="633"/>
      <c r="CM41" s="633"/>
      <c r="CN41" s="633"/>
      <c r="CO41" s="633"/>
      <c r="CP41" s="633"/>
      <c r="CQ41" s="634"/>
      <c r="CR41" s="612" t="s">
        <v>68</v>
      </c>
      <c r="CS41" s="653"/>
      <c r="CT41" s="653"/>
      <c r="CU41" s="653"/>
      <c r="CV41" s="653"/>
      <c r="CW41" s="653"/>
      <c r="CX41" s="653"/>
      <c r="CY41" s="654"/>
      <c r="CZ41" s="614" t="s">
        <v>68</v>
      </c>
      <c r="DA41" s="650"/>
      <c r="DB41" s="650"/>
      <c r="DC41" s="655"/>
      <c r="DD41" s="600" t="s">
        <v>68</v>
      </c>
      <c r="DE41" s="653"/>
      <c r="DF41" s="653"/>
      <c r="DG41" s="653"/>
      <c r="DH41" s="653"/>
      <c r="DI41" s="653"/>
      <c r="DJ41" s="653"/>
      <c r="DK41" s="654"/>
      <c r="DL41" s="715"/>
      <c r="DM41" s="716"/>
      <c r="DN41" s="716"/>
      <c r="DO41" s="716"/>
      <c r="DP41" s="716"/>
      <c r="DQ41" s="716"/>
      <c r="DR41" s="716"/>
      <c r="DS41" s="716"/>
      <c r="DT41" s="716"/>
      <c r="DU41" s="716"/>
      <c r="DV41" s="717"/>
      <c r="DW41" s="712"/>
      <c r="DX41" s="713"/>
      <c r="DY41" s="713"/>
      <c r="DZ41" s="713"/>
      <c r="EA41" s="713"/>
      <c r="EB41" s="713"/>
      <c r="EC41" s="714"/>
    </row>
    <row r="42" spans="2:133" ht="11.25" customHeight="1">
      <c r="B42" s="82" t="s">
        <v>162</v>
      </c>
      <c r="C42" s="82"/>
      <c r="D42" s="82"/>
      <c r="E42" s="82"/>
      <c r="F42" s="82"/>
      <c r="G42" s="82"/>
      <c r="H42" s="82"/>
      <c r="I42" s="82"/>
      <c r="J42" s="82"/>
      <c r="K42" s="82"/>
      <c r="L42" s="82"/>
      <c r="M42" s="82"/>
      <c r="N42" s="82"/>
      <c r="O42" s="82"/>
      <c r="P42" s="82"/>
      <c r="Q42" s="82"/>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BV42" s="84"/>
      <c r="BW42" s="84"/>
      <c r="BX42" s="84"/>
      <c r="BY42" s="84"/>
      <c r="BZ42" s="84"/>
      <c r="CA42" s="84"/>
      <c r="CB42" s="84"/>
      <c r="CD42" s="609" t="s">
        <v>161</v>
      </c>
      <c r="CE42" s="610"/>
      <c r="CF42" s="610"/>
      <c r="CG42" s="610"/>
      <c r="CH42" s="610"/>
      <c r="CI42" s="610"/>
      <c r="CJ42" s="610"/>
      <c r="CK42" s="610"/>
      <c r="CL42" s="610"/>
      <c r="CM42" s="610"/>
      <c r="CN42" s="610"/>
      <c r="CO42" s="610"/>
      <c r="CP42" s="610"/>
      <c r="CQ42" s="611"/>
      <c r="CR42" s="612">
        <v>4039138</v>
      </c>
      <c r="CS42" s="601"/>
      <c r="CT42" s="601"/>
      <c r="CU42" s="601"/>
      <c r="CV42" s="601"/>
      <c r="CW42" s="601"/>
      <c r="CX42" s="601"/>
      <c r="CY42" s="613"/>
      <c r="CZ42" s="614">
        <v>23.4</v>
      </c>
      <c r="DA42" s="615"/>
      <c r="DB42" s="615"/>
      <c r="DC42" s="718"/>
      <c r="DD42" s="600">
        <v>693839</v>
      </c>
      <c r="DE42" s="601"/>
      <c r="DF42" s="601"/>
      <c r="DG42" s="601"/>
      <c r="DH42" s="601"/>
      <c r="DI42" s="601"/>
      <c r="DJ42" s="601"/>
      <c r="DK42" s="613"/>
      <c r="DL42" s="715"/>
      <c r="DM42" s="716"/>
      <c r="DN42" s="716"/>
      <c r="DO42" s="716"/>
      <c r="DP42" s="716"/>
      <c r="DQ42" s="716"/>
      <c r="DR42" s="716"/>
      <c r="DS42" s="716"/>
      <c r="DT42" s="716"/>
      <c r="DU42" s="716"/>
      <c r="DV42" s="717"/>
      <c r="DW42" s="712"/>
      <c r="DX42" s="713"/>
      <c r="DY42" s="713"/>
      <c r="DZ42" s="713"/>
      <c r="EA42" s="713"/>
      <c r="EB42" s="713"/>
      <c r="EC42" s="714"/>
    </row>
    <row r="43" spans="2:133" ht="11.25" customHeight="1">
      <c r="B43" s="83" t="s">
        <v>160</v>
      </c>
      <c r="C43" s="82"/>
      <c r="D43" s="82"/>
      <c r="E43" s="82"/>
      <c r="F43" s="82"/>
      <c r="G43" s="82"/>
      <c r="H43" s="82"/>
      <c r="I43" s="82"/>
      <c r="J43" s="82"/>
      <c r="K43" s="82"/>
      <c r="L43" s="82"/>
      <c r="M43" s="82"/>
      <c r="N43" s="82"/>
      <c r="O43" s="82"/>
      <c r="P43" s="82"/>
      <c r="Q43" s="82"/>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CD43" s="609" t="s">
        <v>159</v>
      </c>
      <c r="CE43" s="610"/>
      <c r="CF43" s="610"/>
      <c r="CG43" s="610"/>
      <c r="CH43" s="610"/>
      <c r="CI43" s="610"/>
      <c r="CJ43" s="610"/>
      <c r="CK43" s="610"/>
      <c r="CL43" s="610"/>
      <c r="CM43" s="610"/>
      <c r="CN43" s="610"/>
      <c r="CO43" s="610"/>
      <c r="CP43" s="610"/>
      <c r="CQ43" s="611"/>
      <c r="CR43" s="612">
        <v>56045</v>
      </c>
      <c r="CS43" s="653"/>
      <c r="CT43" s="653"/>
      <c r="CU43" s="653"/>
      <c r="CV43" s="653"/>
      <c r="CW43" s="653"/>
      <c r="CX43" s="653"/>
      <c r="CY43" s="654"/>
      <c r="CZ43" s="614">
        <v>0.3</v>
      </c>
      <c r="DA43" s="650"/>
      <c r="DB43" s="650"/>
      <c r="DC43" s="655"/>
      <c r="DD43" s="600">
        <v>56045</v>
      </c>
      <c r="DE43" s="653"/>
      <c r="DF43" s="653"/>
      <c r="DG43" s="653"/>
      <c r="DH43" s="653"/>
      <c r="DI43" s="653"/>
      <c r="DJ43" s="653"/>
      <c r="DK43" s="654"/>
      <c r="DL43" s="715"/>
      <c r="DM43" s="716"/>
      <c r="DN43" s="716"/>
      <c r="DO43" s="716"/>
      <c r="DP43" s="716"/>
      <c r="DQ43" s="716"/>
      <c r="DR43" s="716"/>
      <c r="DS43" s="716"/>
      <c r="DT43" s="716"/>
      <c r="DU43" s="716"/>
      <c r="DV43" s="717"/>
      <c r="DW43" s="712"/>
      <c r="DX43" s="713"/>
      <c r="DY43" s="713"/>
      <c r="DZ43" s="713"/>
      <c r="EA43" s="713"/>
      <c r="EB43" s="713"/>
      <c r="EC43" s="714"/>
    </row>
    <row r="44" spans="2:133" ht="11.25" customHeight="1">
      <c r="B44" s="80" t="s">
        <v>158</v>
      </c>
      <c r="CD44" s="719" t="s">
        <v>157</v>
      </c>
      <c r="CE44" s="720"/>
      <c r="CF44" s="609" t="s">
        <v>156</v>
      </c>
      <c r="CG44" s="610"/>
      <c r="CH44" s="610"/>
      <c r="CI44" s="610"/>
      <c r="CJ44" s="610"/>
      <c r="CK44" s="610"/>
      <c r="CL44" s="610"/>
      <c r="CM44" s="610"/>
      <c r="CN44" s="610"/>
      <c r="CO44" s="610"/>
      <c r="CP44" s="610"/>
      <c r="CQ44" s="611"/>
      <c r="CR44" s="612">
        <v>1264205</v>
      </c>
      <c r="CS44" s="601"/>
      <c r="CT44" s="601"/>
      <c r="CU44" s="601"/>
      <c r="CV44" s="601"/>
      <c r="CW44" s="601"/>
      <c r="CX44" s="601"/>
      <c r="CY44" s="613"/>
      <c r="CZ44" s="614">
        <v>7.3</v>
      </c>
      <c r="DA44" s="615"/>
      <c r="DB44" s="615"/>
      <c r="DC44" s="718"/>
      <c r="DD44" s="600">
        <v>509080</v>
      </c>
      <c r="DE44" s="601"/>
      <c r="DF44" s="601"/>
      <c r="DG44" s="601"/>
      <c r="DH44" s="601"/>
      <c r="DI44" s="601"/>
      <c r="DJ44" s="601"/>
      <c r="DK44" s="613"/>
      <c r="DL44" s="715"/>
      <c r="DM44" s="716"/>
      <c r="DN44" s="716"/>
      <c r="DO44" s="716"/>
      <c r="DP44" s="716"/>
      <c r="DQ44" s="716"/>
      <c r="DR44" s="716"/>
      <c r="DS44" s="716"/>
      <c r="DT44" s="716"/>
      <c r="DU44" s="716"/>
      <c r="DV44" s="717"/>
      <c r="DW44" s="712"/>
      <c r="DX44" s="713"/>
      <c r="DY44" s="713"/>
      <c r="DZ44" s="713"/>
      <c r="EA44" s="713"/>
      <c r="EB44" s="713"/>
      <c r="EC44" s="714"/>
    </row>
    <row r="45" spans="2:133" ht="11.25" customHeight="1">
      <c r="CD45" s="721"/>
      <c r="CE45" s="722"/>
      <c r="CF45" s="609" t="s">
        <v>155</v>
      </c>
      <c r="CG45" s="610"/>
      <c r="CH45" s="610"/>
      <c r="CI45" s="610"/>
      <c r="CJ45" s="610"/>
      <c r="CK45" s="610"/>
      <c r="CL45" s="610"/>
      <c r="CM45" s="610"/>
      <c r="CN45" s="610"/>
      <c r="CO45" s="610"/>
      <c r="CP45" s="610"/>
      <c r="CQ45" s="611"/>
      <c r="CR45" s="612">
        <v>245883</v>
      </c>
      <c r="CS45" s="653"/>
      <c r="CT45" s="653"/>
      <c r="CU45" s="653"/>
      <c r="CV45" s="653"/>
      <c r="CW45" s="653"/>
      <c r="CX45" s="653"/>
      <c r="CY45" s="654"/>
      <c r="CZ45" s="614">
        <v>1.4</v>
      </c>
      <c r="DA45" s="650"/>
      <c r="DB45" s="650"/>
      <c r="DC45" s="655"/>
      <c r="DD45" s="600">
        <v>103653</v>
      </c>
      <c r="DE45" s="653"/>
      <c r="DF45" s="653"/>
      <c r="DG45" s="653"/>
      <c r="DH45" s="653"/>
      <c r="DI45" s="653"/>
      <c r="DJ45" s="653"/>
      <c r="DK45" s="654"/>
      <c r="DL45" s="715"/>
      <c r="DM45" s="716"/>
      <c r="DN45" s="716"/>
      <c r="DO45" s="716"/>
      <c r="DP45" s="716"/>
      <c r="DQ45" s="716"/>
      <c r="DR45" s="716"/>
      <c r="DS45" s="716"/>
      <c r="DT45" s="716"/>
      <c r="DU45" s="716"/>
      <c r="DV45" s="717"/>
      <c r="DW45" s="712"/>
      <c r="DX45" s="713"/>
      <c r="DY45" s="713"/>
      <c r="DZ45" s="713"/>
      <c r="EA45" s="713"/>
      <c r="EB45" s="713"/>
      <c r="EC45" s="714"/>
    </row>
    <row r="46" spans="2:133" ht="11.25" customHeight="1">
      <c r="CD46" s="721"/>
      <c r="CE46" s="722"/>
      <c r="CF46" s="609" t="s">
        <v>154</v>
      </c>
      <c r="CG46" s="610"/>
      <c r="CH46" s="610"/>
      <c r="CI46" s="610"/>
      <c r="CJ46" s="610"/>
      <c r="CK46" s="610"/>
      <c r="CL46" s="610"/>
      <c r="CM46" s="610"/>
      <c r="CN46" s="610"/>
      <c r="CO46" s="610"/>
      <c r="CP46" s="610"/>
      <c r="CQ46" s="611"/>
      <c r="CR46" s="612">
        <v>983460</v>
      </c>
      <c r="CS46" s="601"/>
      <c r="CT46" s="601"/>
      <c r="CU46" s="601"/>
      <c r="CV46" s="601"/>
      <c r="CW46" s="601"/>
      <c r="CX46" s="601"/>
      <c r="CY46" s="613"/>
      <c r="CZ46" s="614">
        <v>5.7</v>
      </c>
      <c r="DA46" s="615"/>
      <c r="DB46" s="615"/>
      <c r="DC46" s="718"/>
      <c r="DD46" s="600">
        <v>390165</v>
      </c>
      <c r="DE46" s="601"/>
      <c r="DF46" s="601"/>
      <c r="DG46" s="601"/>
      <c r="DH46" s="601"/>
      <c r="DI46" s="601"/>
      <c r="DJ46" s="601"/>
      <c r="DK46" s="613"/>
      <c r="DL46" s="715"/>
      <c r="DM46" s="716"/>
      <c r="DN46" s="716"/>
      <c r="DO46" s="716"/>
      <c r="DP46" s="716"/>
      <c r="DQ46" s="716"/>
      <c r="DR46" s="716"/>
      <c r="DS46" s="716"/>
      <c r="DT46" s="716"/>
      <c r="DU46" s="716"/>
      <c r="DV46" s="717"/>
      <c r="DW46" s="712"/>
      <c r="DX46" s="713"/>
      <c r="DY46" s="713"/>
      <c r="DZ46" s="713"/>
      <c r="EA46" s="713"/>
      <c r="EB46" s="713"/>
      <c r="EC46" s="714"/>
    </row>
    <row r="47" spans="2:133" ht="11.25" customHeight="1">
      <c r="CD47" s="721"/>
      <c r="CE47" s="722"/>
      <c r="CF47" s="609" t="s">
        <v>153</v>
      </c>
      <c r="CG47" s="610"/>
      <c r="CH47" s="610"/>
      <c r="CI47" s="610"/>
      <c r="CJ47" s="610"/>
      <c r="CK47" s="610"/>
      <c r="CL47" s="610"/>
      <c r="CM47" s="610"/>
      <c r="CN47" s="610"/>
      <c r="CO47" s="610"/>
      <c r="CP47" s="610"/>
      <c r="CQ47" s="611"/>
      <c r="CR47" s="612">
        <v>2774933</v>
      </c>
      <c r="CS47" s="653"/>
      <c r="CT47" s="653"/>
      <c r="CU47" s="653"/>
      <c r="CV47" s="653"/>
      <c r="CW47" s="653"/>
      <c r="CX47" s="653"/>
      <c r="CY47" s="654"/>
      <c r="CZ47" s="614">
        <v>16.100000000000001</v>
      </c>
      <c r="DA47" s="650"/>
      <c r="DB47" s="650"/>
      <c r="DC47" s="655"/>
      <c r="DD47" s="600">
        <v>184759</v>
      </c>
      <c r="DE47" s="653"/>
      <c r="DF47" s="653"/>
      <c r="DG47" s="653"/>
      <c r="DH47" s="653"/>
      <c r="DI47" s="653"/>
      <c r="DJ47" s="653"/>
      <c r="DK47" s="654"/>
      <c r="DL47" s="715"/>
      <c r="DM47" s="716"/>
      <c r="DN47" s="716"/>
      <c r="DO47" s="716"/>
      <c r="DP47" s="716"/>
      <c r="DQ47" s="716"/>
      <c r="DR47" s="716"/>
      <c r="DS47" s="716"/>
      <c r="DT47" s="716"/>
      <c r="DU47" s="716"/>
      <c r="DV47" s="717"/>
      <c r="DW47" s="712"/>
      <c r="DX47" s="713"/>
      <c r="DY47" s="713"/>
      <c r="DZ47" s="713"/>
      <c r="EA47" s="713"/>
      <c r="EB47" s="713"/>
      <c r="EC47" s="714"/>
    </row>
    <row r="48" spans="2:133" ht="11.25">
      <c r="CD48" s="723"/>
      <c r="CE48" s="724"/>
      <c r="CF48" s="609" t="s">
        <v>152</v>
      </c>
      <c r="CG48" s="610"/>
      <c r="CH48" s="610"/>
      <c r="CI48" s="610"/>
      <c r="CJ48" s="610"/>
      <c r="CK48" s="610"/>
      <c r="CL48" s="610"/>
      <c r="CM48" s="610"/>
      <c r="CN48" s="610"/>
      <c r="CO48" s="610"/>
      <c r="CP48" s="610"/>
      <c r="CQ48" s="611"/>
      <c r="CR48" s="612" t="s">
        <v>68</v>
      </c>
      <c r="CS48" s="601"/>
      <c r="CT48" s="601"/>
      <c r="CU48" s="601"/>
      <c r="CV48" s="601"/>
      <c r="CW48" s="601"/>
      <c r="CX48" s="601"/>
      <c r="CY48" s="613"/>
      <c r="CZ48" s="614" t="s">
        <v>68</v>
      </c>
      <c r="DA48" s="615"/>
      <c r="DB48" s="615"/>
      <c r="DC48" s="718"/>
      <c r="DD48" s="600" t="s">
        <v>68</v>
      </c>
      <c r="DE48" s="601"/>
      <c r="DF48" s="601"/>
      <c r="DG48" s="601"/>
      <c r="DH48" s="601"/>
      <c r="DI48" s="601"/>
      <c r="DJ48" s="601"/>
      <c r="DK48" s="613"/>
      <c r="DL48" s="715"/>
      <c r="DM48" s="716"/>
      <c r="DN48" s="716"/>
      <c r="DO48" s="716"/>
      <c r="DP48" s="716"/>
      <c r="DQ48" s="716"/>
      <c r="DR48" s="716"/>
      <c r="DS48" s="716"/>
      <c r="DT48" s="716"/>
      <c r="DU48" s="716"/>
      <c r="DV48" s="717"/>
      <c r="DW48" s="712"/>
      <c r="DX48" s="713"/>
      <c r="DY48" s="713"/>
      <c r="DZ48" s="713"/>
      <c r="EA48" s="713"/>
      <c r="EB48" s="713"/>
      <c r="EC48" s="714"/>
    </row>
    <row r="49" spans="82:133" ht="11.25" customHeight="1">
      <c r="CD49" s="660" t="s">
        <v>151</v>
      </c>
      <c r="CE49" s="661"/>
      <c r="CF49" s="661"/>
      <c r="CG49" s="661"/>
      <c r="CH49" s="661"/>
      <c r="CI49" s="661"/>
      <c r="CJ49" s="661"/>
      <c r="CK49" s="661"/>
      <c r="CL49" s="661"/>
      <c r="CM49" s="661"/>
      <c r="CN49" s="661"/>
      <c r="CO49" s="661"/>
      <c r="CP49" s="661"/>
      <c r="CQ49" s="662"/>
      <c r="CR49" s="697">
        <v>17224485</v>
      </c>
      <c r="CS49" s="687"/>
      <c r="CT49" s="687"/>
      <c r="CU49" s="687"/>
      <c r="CV49" s="687"/>
      <c r="CW49" s="687"/>
      <c r="CX49" s="687"/>
      <c r="CY49" s="725"/>
      <c r="CZ49" s="702">
        <v>100</v>
      </c>
      <c r="DA49" s="726"/>
      <c r="DB49" s="726"/>
      <c r="DC49" s="727"/>
      <c r="DD49" s="728">
        <v>7102068</v>
      </c>
      <c r="DE49" s="687"/>
      <c r="DF49" s="687"/>
      <c r="DG49" s="687"/>
      <c r="DH49" s="687"/>
      <c r="DI49" s="687"/>
      <c r="DJ49" s="687"/>
      <c r="DK49" s="725"/>
      <c r="DL49" s="729"/>
      <c r="DM49" s="730"/>
      <c r="DN49" s="730"/>
      <c r="DO49" s="730"/>
      <c r="DP49" s="730"/>
      <c r="DQ49" s="730"/>
      <c r="DR49" s="730"/>
      <c r="DS49" s="730"/>
      <c r="DT49" s="730"/>
      <c r="DU49" s="730"/>
      <c r="DV49" s="731"/>
      <c r="DW49" s="732"/>
      <c r="DX49" s="733"/>
      <c r="DY49" s="733"/>
      <c r="DZ49" s="733"/>
      <c r="EA49" s="733"/>
      <c r="EB49" s="733"/>
      <c r="EC49" s="734"/>
    </row>
    <row r="50" spans="82:133" ht="11.25" hidden="1"/>
    <row r="51" spans="82:133" ht="11.25" hidden="1"/>
    <row r="52" spans="82:133" ht="11.25" hidden="1"/>
    <row r="53" spans="82:133" ht="11.25" hidden="1"/>
  </sheetData>
  <sheetProtection algorithmName="SHA-512" hashValue="9uMgNTYZGVfH9ySUuTWG5mWe4Zmd5MkxKOQadnqpWB7LG+EzXjN/U30sYqMs5211qQVl0P0TNSmE/ne78/DzDA==" saltValue="6dOcHOLbBInOMLY7FYXpBA==" spinCount="100000" sheet="1" objects="1" scenarios="1"/>
  <mergeCells count="582">
    <mergeCell ref="CD49:CQ49"/>
    <mergeCell ref="CR49:CY49"/>
    <mergeCell ref="CZ49:DC49"/>
    <mergeCell ref="DD49:DK49"/>
    <mergeCell ref="DL49:DV49"/>
    <mergeCell ref="DW49:EC49"/>
    <mergeCell ref="DW47:EC47"/>
    <mergeCell ref="DW44:EC44"/>
    <mergeCell ref="CF45:CQ45"/>
    <mergeCell ref="CR45:CY45"/>
    <mergeCell ref="DW45:EC45"/>
    <mergeCell ref="CF44:CQ44"/>
    <mergeCell ref="CR44:CY44"/>
    <mergeCell ref="CZ44:DC44"/>
    <mergeCell ref="DD44:DK44"/>
    <mergeCell ref="DL44:DV44"/>
    <mergeCell ref="DW46:EC46"/>
    <mergeCell ref="CF47:CQ47"/>
    <mergeCell ref="CR47:CY47"/>
    <mergeCell ref="CZ47:DC47"/>
    <mergeCell ref="CF46:CQ46"/>
    <mergeCell ref="CR46:CY46"/>
    <mergeCell ref="CZ46:DC46"/>
    <mergeCell ref="DD46:DK46"/>
    <mergeCell ref="CF48:CQ48"/>
    <mergeCell ref="CR48:CY48"/>
    <mergeCell ref="CZ48:DC48"/>
    <mergeCell ref="DD48:DK48"/>
    <mergeCell ref="DL48:DV48"/>
    <mergeCell ref="DW48:EC48"/>
    <mergeCell ref="DD47:DK47"/>
    <mergeCell ref="DL47:DV47"/>
    <mergeCell ref="CD43:CQ43"/>
    <mergeCell ref="CR43:CY43"/>
    <mergeCell ref="CZ43:DC43"/>
    <mergeCell ref="DD43:DK43"/>
    <mergeCell ref="DL43:DV43"/>
    <mergeCell ref="CZ45:DC45"/>
    <mergeCell ref="DD45:DK45"/>
    <mergeCell ref="DL45:DV45"/>
    <mergeCell ref="CD44:CE48"/>
    <mergeCell ref="DL46:DV46"/>
    <mergeCell ref="DW43:EC43"/>
    <mergeCell ref="DD41:DK41"/>
    <mergeCell ref="DL41:DV41"/>
    <mergeCell ref="DW41:EC41"/>
    <mergeCell ref="CD42:CQ42"/>
    <mergeCell ref="CR42:CY42"/>
    <mergeCell ref="CZ42:DC42"/>
    <mergeCell ref="DD42:DK42"/>
    <mergeCell ref="DL42:DV42"/>
    <mergeCell ref="DW42:EC42"/>
    <mergeCell ref="CZ40:DC40"/>
    <mergeCell ref="DD40:DK40"/>
    <mergeCell ref="DL40:DV40"/>
    <mergeCell ref="DW40:EC40"/>
    <mergeCell ref="AQ39:AY39"/>
    <mergeCell ref="AZ39:BF39"/>
    <mergeCell ref="BG39:BK41"/>
    <mergeCell ref="BM39:BU39"/>
    <mergeCell ref="BV39:CB39"/>
    <mergeCell ref="CD39:CQ39"/>
    <mergeCell ref="DD39:DK39"/>
    <mergeCell ref="DL39:DV39"/>
    <mergeCell ref="DW39:EC39"/>
    <mergeCell ref="AQ40:AY40"/>
    <mergeCell ref="AZ40:BF40"/>
    <mergeCell ref="BM40:BU40"/>
    <mergeCell ref="BV40:CB40"/>
    <mergeCell ref="CD40:CQ40"/>
    <mergeCell ref="CR40:CY40"/>
    <mergeCell ref="BV37:CB37"/>
    <mergeCell ref="CD37:CQ37"/>
    <mergeCell ref="CR37:CY37"/>
    <mergeCell ref="CZ41:DC41"/>
    <mergeCell ref="DD37:DK37"/>
    <mergeCell ref="DL37:DV37"/>
    <mergeCell ref="DW37:EC37"/>
    <mergeCell ref="B38:Q38"/>
    <mergeCell ref="R38:Y38"/>
    <mergeCell ref="Z38:AC38"/>
    <mergeCell ref="AD38:AK38"/>
    <mergeCell ref="AL38:AO38"/>
    <mergeCell ref="AQ38:AY38"/>
    <mergeCell ref="AQ41:AY41"/>
    <mergeCell ref="AZ41:BF41"/>
    <mergeCell ref="BM41:BU41"/>
    <mergeCell ref="BV41:CB41"/>
    <mergeCell ref="CD41:CQ41"/>
    <mergeCell ref="CR41:CY41"/>
    <mergeCell ref="CR39:CY39"/>
    <mergeCell ref="CZ39:DC39"/>
    <mergeCell ref="BG38:BU38"/>
    <mergeCell ref="BV38:CB38"/>
    <mergeCell ref="CD38:CQ38"/>
    <mergeCell ref="B37:Q37"/>
    <mergeCell ref="R37:Y37"/>
    <mergeCell ref="Z37:AC37"/>
    <mergeCell ref="AD37:AK37"/>
    <mergeCell ref="AL37:AO37"/>
    <mergeCell ref="AQ37:AY37"/>
    <mergeCell ref="AZ38:BF38"/>
    <mergeCell ref="AZ37:BF37"/>
    <mergeCell ref="BG37:BU37"/>
    <mergeCell ref="DL38:DV38"/>
    <mergeCell ref="DW38:EC38"/>
    <mergeCell ref="CD36:CQ36"/>
    <mergeCell ref="CR36:CY36"/>
    <mergeCell ref="CZ36:DC36"/>
    <mergeCell ref="DD36:DK36"/>
    <mergeCell ref="DL36:DV36"/>
    <mergeCell ref="DW36:EC36"/>
    <mergeCell ref="CZ37:DC37"/>
    <mergeCell ref="CR38:CY38"/>
    <mergeCell ref="CZ38:DC38"/>
    <mergeCell ref="DD38:DK38"/>
    <mergeCell ref="B36:Q36"/>
    <mergeCell ref="R36:Y36"/>
    <mergeCell ref="Z36:AC36"/>
    <mergeCell ref="AD36:AK36"/>
    <mergeCell ref="AL36:AO36"/>
    <mergeCell ref="AQ36:AY36"/>
    <mergeCell ref="AZ36:BF36"/>
    <mergeCell ref="BG36:BU36"/>
    <mergeCell ref="BV36:CB36"/>
    <mergeCell ref="DL34:DV34"/>
    <mergeCell ref="DW34:EC34"/>
    <mergeCell ref="CZ34:DC34"/>
    <mergeCell ref="DD34:DK34"/>
    <mergeCell ref="BV35:CB35"/>
    <mergeCell ref="CD35:CQ35"/>
    <mergeCell ref="CR35:CY35"/>
    <mergeCell ref="CZ35:DC35"/>
    <mergeCell ref="DD35:DK35"/>
    <mergeCell ref="DL35:DV35"/>
    <mergeCell ref="DW35:EC35"/>
    <mergeCell ref="AZ35:BF35"/>
    <mergeCell ref="BG35:BU35"/>
    <mergeCell ref="AQ34:BF34"/>
    <mergeCell ref="BG34:CB34"/>
    <mergeCell ref="CD34:CQ34"/>
    <mergeCell ref="CR34:CY34"/>
    <mergeCell ref="B35:Q35"/>
    <mergeCell ref="R35:Y35"/>
    <mergeCell ref="Z35:AC35"/>
    <mergeCell ref="AD35:AK35"/>
    <mergeCell ref="AL35:AO35"/>
    <mergeCell ref="AQ35:AY35"/>
    <mergeCell ref="B34:Q34"/>
    <mergeCell ref="R34:Y34"/>
    <mergeCell ref="Z34:AC34"/>
    <mergeCell ref="AD34:AK34"/>
    <mergeCell ref="AL34:AO34"/>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DW33:EC33"/>
    <mergeCell ref="CR33:CY33"/>
    <mergeCell ref="CZ33:DC33"/>
    <mergeCell ref="DD33:DK33"/>
    <mergeCell ref="DL33:DV33"/>
    <mergeCell ref="DL31:DV31"/>
    <mergeCell ref="DW31:EC31"/>
    <mergeCell ref="CZ32:DC32"/>
    <mergeCell ref="DD32:DK32"/>
    <mergeCell ref="BR32:BW32"/>
    <mergeCell ref="BX32:CB32"/>
    <mergeCell ref="CF32:CQ32"/>
    <mergeCell ref="CR32:CY32"/>
    <mergeCell ref="DL30:DV30"/>
    <mergeCell ref="DW30:EC30"/>
    <mergeCell ref="B31:Q31"/>
    <mergeCell ref="R31:Y31"/>
    <mergeCell ref="Z31:AC31"/>
    <mergeCell ref="AD31:AK31"/>
    <mergeCell ref="AL31:AO31"/>
    <mergeCell ref="AX31:BF31"/>
    <mergeCell ref="BG31:BL31"/>
    <mergeCell ref="BM31:BQ31"/>
    <mergeCell ref="CZ31:DC31"/>
    <mergeCell ref="DD31:DK31"/>
    <mergeCell ref="BG30:BL30"/>
    <mergeCell ref="BM30:BQ30"/>
    <mergeCell ref="BR30:BW30"/>
    <mergeCell ref="BX30:CB30"/>
    <mergeCell ref="CF30:CQ30"/>
    <mergeCell ref="CR30:CY30"/>
    <mergeCell ref="CD29:CE32"/>
    <mergeCell ref="CF29:CQ29"/>
    <mergeCell ref="CR29:CY29"/>
    <mergeCell ref="BG29:BQ29"/>
    <mergeCell ref="AT30:AT32"/>
    <mergeCell ref="AX30:BF30"/>
    <mergeCell ref="BR29:CB29"/>
    <mergeCell ref="DW28:EC28"/>
    <mergeCell ref="B29:Q29"/>
    <mergeCell ref="R29:Y29"/>
    <mergeCell ref="Z29:AC29"/>
    <mergeCell ref="AD29:AK29"/>
    <mergeCell ref="AL29:AO29"/>
    <mergeCell ref="AP29:BF29"/>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DL29:DV29"/>
    <mergeCell ref="DW29:EC29"/>
    <mergeCell ref="R26:Y26"/>
    <mergeCell ref="Z26:AC26"/>
    <mergeCell ref="AD26:AK26"/>
    <mergeCell ref="AL26:AO26"/>
    <mergeCell ref="AP26:BF26"/>
    <mergeCell ref="BG26:BN26"/>
    <mergeCell ref="BO26:BR26"/>
    <mergeCell ref="DD28:DK28"/>
    <mergeCell ref="R28:Y28"/>
    <mergeCell ref="Z28:AC28"/>
    <mergeCell ref="AD28:AK28"/>
    <mergeCell ref="AL28:AO28"/>
    <mergeCell ref="AP28:BF28"/>
    <mergeCell ref="BG28:BN28"/>
    <mergeCell ref="BO28:BR28"/>
    <mergeCell ref="BS28:CB28"/>
    <mergeCell ref="CD28:CQ28"/>
    <mergeCell ref="CR28:CY28"/>
    <mergeCell ref="CZ28:DC28"/>
    <mergeCell ref="B27:Q27"/>
    <mergeCell ref="R27:Y27"/>
    <mergeCell ref="Z27:AC27"/>
    <mergeCell ref="AD27:AK27"/>
    <mergeCell ref="AL27:AO27"/>
    <mergeCell ref="AP27:BF27"/>
    <mergeCell ref="BG27:BN27"/>
    <mergeCell ref="DL28:DV28"/>
    <mergeCell ref="CD27:CQ27"/>
    <mergeCell ref="CR27:CY27"/>
    <mergeCell ref="CZ27:DC27"/>
    <mergeCell ref="DD27:DK27"/>
    <mergeCell ref="DL27:DV27"/>
    <mergeCell ref="B28:Q28"/>
    <mergeCell ref="BO27:BR27"/>
    <mergeCell ref="BS27:CB27"/>
    <mergeCell ref="BS26:CB26"/>
    <mergeCell ref="CD26:CQ26"/>
    <mergeCell ref="CR26:CY26"/>
    <mergeCell ref="CZ26:DC26"/>
    <mergeCell ref="DL25:DV25"/>
    <mergeCell ref="DW27:EC27"/>
    <mergeCell ref="DW26:EC26"/>
    <mergeCell ref="DW24:EC24"/>
    <mergeCell ref="B25:Q25"/>
    <mergeCell ref="R25:Y25"/>
    <mergeCell ref="Z25:AC25"/>
    <mergeCell ref="AD25:AK25"/>
    <mergeCell ref="AL25:AO25"/>
    <mergeCell ref="AP25:BF25"/>
    <mergeCell ref="BG25:BN25"/>
    <mergeCell ref="DD26:DK26"/>
    <mergeCell ref="DL26:DV26"/>
    <mergeCell ref="B26:Q26"/>
    <mergeCell ref="BO25:BR25"/>
    <mergeCell ref="CD25:CQ25"/>
    <mergeCell ref="CR25:CY25"/>
    <mergeCell ref="CZ25:DC25"/>
    <mergeCell ref="DD25:DK25"/>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B21:Q21"/>
    <mergeCell ref="R21:Y21"/>
    <mergeCell ref="Z21:AC21"/>
    <mergeCell ref="AD21:AK21"/>
    <mergeCell ref="AL21:AO21"/>
    <mergeCell ref="AP21:BF21"/>
    <mergeCell ref="BG21:BN21"/>
    <mergeCell ref="CD23:CQ23"/>
    <mergeCell ref="CR23:CY23"/>
    <mergeCell ref="AP20:BF20"/>
    <mergeCell ref="BG20:BN20"/>
    <mergeCell ref="BO20:BR20"/>
    <mergeCell ref="BS20:CB20"/>
    <mergeCell ref="CD20:CQ20"/>
    <mergeCell ref="CR20:CY20"/>
    <mergeCell ref="CZ20:DC20"/>
    <mergeCell ref="DD20:DP20"/>
    <mergeCell ref="DQ20:EC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18:Q18"/>
    <mergeCell ref="R18:Y18"/>
    <mergeCell ref="Z18:AC18"/>
    <mergeCell ref="AD18:AK18"/>
    <mergeCell ref="AL18:AO18"/>
    <mergeCell ref="AP18:BF18"/>
    <mergeCell ref="BG18:BN18"/>
    <mergeCell ref="BS19:CB19"/>
    <mergeCell ref="B17:Q17"/>
    <mergeCell ref="R17:Y17"/>
    <mergeCell ref="Z17:AC17"/>
    <mergeCell ref="AD17:AK17"/>
    <mergeCell ref="AL17:AO17"/>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CZ16:DC16"/>
    <mergeCell ref="DD16:DP16"/>
    <mergeCell ref="DQ16:EC16"/>
    <mergeCell ref="B16:Q16"/>
    <mergeCell ref="R16:Y16"/>
    <mergeCell ref="Z16:AC16"/>
    <mergeCell ref="AD16:AK16"/>
    <mergeCell ref="AL16:AO16"/>
    <mergeCell ref="AP16:BF16"/>
    <mergeCell ref="BS16:CB16"/>
    <mergeCell ref="B14:Q14"/>
    <mergeCell ref="R14:Y14"/>
    <mergeCell ref="Z14:AC14"/>
    <mergeCell ref="AD14:AK14"/>
    <mergeCell ref="AL14:AO14"/>
    <mergeCell ref="AP14:BF14"/>
    <mergeCell ref="BG14:BN14"/>
    <mergeCell ref="CR16:CY16"/>
    <mergeCell ref="B15:Q15"/>
    <mergeCell ref="R15:Y15"/>
    <mergeCell ref="Z15:AC15"/>
    <mergeCell ref="AD15:AK15"/>
    <mergeCell ref="AL15:AO15"/>
    <mergeCell ref="AP15:BF15"/>
    <mergeCell ref="BG15:BN15"/>
    <mergeCell ref="BG16:BN16"/>
    <mergeCell ref="BO16:BR16"/>
    <mergeCell ref="BO14:BR14"/>
    <mergeCell ref="BS14:CB14"/>
    <mergeCell ref="CD14:CQ14"/>
    <mergeCell ref="CR14:CY14"/>
    <mergeCell ref="DQ15:EC15"/>
    <mergeCell ref="BO15:BR15"/>
    <mergeCell ref="BS15:CB15"/>
    <mergeCell ref="CZ14:DC14"/>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DD10:DP10"/>
    <mergeCell ref="DQ10:EC10"/>
    <mergeCell ref="B10:Q10"/>
    <mergeCell ref="R10:Y10"/>
    <mergeCell ref="Z10:AC10"/>
    <mergeCell ref="AD10:AK10"/>
    <mergeCell ref="AL10:AO10"/>
    <mergeCell ref="AP10:BF10"/>
    <mergeCell ref="BG10:BN10"/>
    <mergeCell ref="B8:Q8"/>
    <mergeCell ref="R8:Y8"/>
    <mergeCell ref="Z8:AC8"/>
    <mergeCell ref="AD8:AK8"/>
    <mergeCell ref="AL8:AO8"/>
    <mergeCell ref="AP8:BF8"/>
    <mergeCell ref="BG8:BN8"/>
    <mergeCell ref="BO8:BR8"/>
    <mergeCell ref="CZ10:DC10"/>
    <mergeCell ref="B9:Q9"/>
    <mergeCell ref="R9:Y9"/>
    <mergeCell ref="Z9:AC9"/>
    <mergeCell ref="AD9:AK9"/>
    <mergeCell ref="AL9:AO9"/>
    <mergeCell ref="AP9:BF9"/>
    <mergeCell ref="BG9:BN9"/>
    <mergeCell ref="BO10:BR10"/>
    <mergeCell ref="BS10:CB10"/>
    <mergeCell ref="BS8:CB8"/>
    <mergeCell ref="CD8:CQ8"/>
    <mergeCell ref="CR8:CY8"/>
    <mergeCell ref="DQ9:EC9"/>
    <mergeCell ref="BO9:BR9"/>
    <mergeCell ref="BS9:CB9"/>
    <mergeCell ref="CZ8:DC8"/>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313" customWidth="1"/>
    <col min="131" max="131" width="1.625" style="313" customWidth="1"/>
    <col min="132" max="16384" width="9" style="313" hidden="1"/>
  </cols>
  <sheetData>
    <row r="1" spans="1:131" s="315" customFormat="1" ht="11.25" customHeight="1" thickBot="1">
      <c r="A1" s="360"/>
      <c r="B1" s="360"/>
      <c r="C1" s="360"/>
      <c r="D1" s="360"/>
      <c r="E1" s="360"/>
      <c r="F1" s="360"/>
      <c r="G1" s="360"/>
      <c r="H1" s="360"/>
      <c r="I1" s="360"/>
      <c r="J1" s="360"/>
      <c r="K1" s="360"/>
      <c r="L1" s="360"/>
      <c r="M1" s="360"/>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353"/>
      <c r="DK1" s="353"/>
      <c r="DL1" s="353"/>
      <c r="DM1" s="353"/>
      <c r="DN1" s="353"/>
      <c r="DO1" s="353"/>
      <c r="DP1" s="359"/>
      <c r="DQ1" s="358"/>
      <c r="DR1" s="358"/>
      <c r="DS1" s="358"/>
      <c r="DT1" s="358"/>
      <c r="DU1" s="358"/>
      <c r="DV1" s="358"/>
      <c r="DW1" s="358"/>
      <c r="DX1" s="358"/>
      <c r="DY1" s="358"/>
      <c r="DZ1" s="358"/>
      <c r="EA1" s="316"/>
    </row>
    <row r="2" spans="1:131" s="354" customFormat="1" ht="26.25" customHeight="1" thickBot="1">
      <c r="A2" s="357" t="s">
        <v>550</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738" t="s">
        <v>549</v>
      </c>
      <c r="DK2" s="739"/>
      <c r="DL2" s="739"/>
      <c r="DM2" s="739"/>
      <c r="DN2" s="739"/>
      <c r="DO2" s="740"/>
      <c r="DP2" s="356"/>
      <c r="DQ2" s="738" t="s">
        <v>548</v>
      </c>
      <c r="DR2" s="739"/>
      <c r="DS2" s="739"/>
      <c r="DT2" s="739"/>
      <c r="DU2" s="739"/>
      <c r="DV2" s="739"/>
      <c r="DW2" s="739"/>
      <c r="DX2" s="739"/>
      <c r="DY2" s="739"/>
      <c r="DZ2" s="740"/>
      <c r="EA2" s="355"/>
    </row>
    <row r="3" spans="1:131" s="315" customFormat="1" ht="11.25" customHeight="1">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16"/>
    </row>
    <row r="4" spans="1:131" s="349" customFormat="1" ht="26.25" customHeight="1" thickBot="1">
      <c r="A4" s="741" t="s">
        <v>547</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347"/>
      <c r="BA4" s="347"/>
      <c r="BB4" s="347"/>
      <c r="BC4" s="347"/>
      <c r="BD4" s="347"/>
      <c r="BE4" s="320"/>
      <c r="BF4" s="320"/>
      <c r="BG4" s="320"/>
      <c r="BH4" s="320"/>
      <c r="BI4" s="320"/>
      <c r="BJ4" s="320"/>
      <c r="BK4" s="320"/>
      <c r="BL4" s="320"/>
      <c r="BM4" s="320"/>
      <c r="BN4" s="320"/>
      <c r="BO4" s="320"/>
      <c r="BP4" s="320"/>
      <c r="BQ4" s="347" t="s">
        <v>546</v>
      </c>
      <c r="BR4" s="347"/>
      <c r="BS4" s="347"/>
      <c r="BT4" s="347"/>
      <c r="BU4" s="347"/>
      <c r="BV4" s="347"/>
      <c r="BW4" s="347"/>
      <c r="BX4" s="347"/>
      <c r="BY4" s="347"/>
      <c r="BZ4" s="347"/>
      <c r="CA4" s="347"/>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21"/>
    </row>
    <row r="5" spans="1:131" s="349" customFormat="1" ht="26.25" customHeight="1">
      <c r="A5" s="742" t="s">
        <v>520</v>
      </c>
      <c r="B5" s="743"/>
      <c r="C5" s="743"/>
      <c r="D5" s="743"/>
      <c r="E5" s="743"/>
      <c r="F5" s="743"/>
      <c r="G5" s="743"/>
      <c r="H5" s="743"/>
      <c r="I5" s="743"/>
      <c r="J5" s="743"/>
      <c r="K5" s="743"/>
      <c r="L5" s="743"/>
      <c r="M5" s="743"/>
      <c r="N5" s="743"/>
      <c r="O5" s="743"/>
      <c r="P5" s="744"/>
      <c r="Q5" s="748" t="s">
        <v>545</v>
      </c>
      <c r="R5" s="749"/>
      <c r="S5" s="749"/>
      <c r="T5" s="749"/>
      <c r="U5" s="750"/>
      <c r="V5" s="748" t="s">
        <v>544</v>
      </c>
      <c r="W5" s="749"/>
      <c r="X5" s="749"/>
      <c r="Y5" s="749"/>
      <c r="Z5" s="750"/>
      <c r="AA5" s="748" t="s">
        <v>543</v>
      </c>
      <c r="AB5" s="749"/>
      <c r="AC5" s="749"/>
      <c r="AD5" s="749"/>
      <c r="AE5" s="749"/>
      <c r="AF5" s="754" t="s">
        <v>542</v>
      </c>
      <c r="AG5" s="749"/>
      <c r="AH5" s="749"/>
      <c r="AI5" s="749"/>
      <c r="AJ5" s="755"/>
      <c r="AK5" s="749" t="s">
        <v>541</v>
      </c>
      <c r="AL5" s="749"/>
      <c r="AM5" s="749"/>
      <c r="AN5" s="749"/>
      <c r="AO5" s="750"/>
      <c r="AP5" s="748" t="s">
        <v>540</v>
      </c>
      <c r="AQ5" s="749"/>
      <c r="AR5" s="749"/>
      <c r="AS5" s="749"/>
      <c r="AT5" s="750"/>
      <c r="AU5" s="748" t="s">
        <v>499</v>
      </c>
      <c r="AV5" s="749"/>
      <c r="AW5" s="749"/>
      <c r="AX5" s="749"/>
      <c r="AY5" s="755"/>
      <c r="AZ5" s="352"/>
      <c r="BA5" s="352"/>
      <c r="BB5" s="352"/>
      <c r="BC5" s="352"/>
      <c r="BD5" s="352"/>
      <c r="BE5" s="317"/>
      <c r="BF5" s="317"/>
      <c r="BG5" s="317"/>
      <c r="BH5" s="317"/>
      <c r="BI5" s="317"/>
      <c r="BJ5" s="317"/>
      <c r="BK5" s="317"/>
      <c r="BL5" s="317"/>
      <c r="BM5" s="317"/>
      <c r="BN5" s="317"/>
      <c r="BO5" s="317"/>
      <c r="BP5" s="317"/>
      <c r="BQ5" s="742" t="s">
        <v>539</v>
      </c>
      <c r="BR5" s="743"/>
      <c r="BS5" s="743"/>
      <c r="BT5" s="743"/>
      <c r="BU5" s="743"/>
      <c r="BV5" s="743"/>
      <c r="BW5" s="743"/>
      <c r="BX5" s="743"/>
      <c r="BY5" s="743"/>
      <c r="BZ5" s="743"/>
      <c r="CA5" s="743"/>
      <c r="CB5" s="743"/>
      <c r="CC5" s="743"/>
      <c r="CD5" s="743"/>
      <c r="CE5" s="743"/>
      <c r="CF5" s="743"/>
      <c r="CG5" s="744"/>
      <c r="CH5" s="748" t="s">
        <v>538</v>
      </c>
      <c r="CI5" s="749"/>
      <c r="CJ5" s="749"/>
      <c r="CK5" s="749"/>
      <c r="CL5" s="750"/>
      <c r="CM5" s="748" t="s">
        <v>537</v>
      </c>
      <c r="CN5" s="749"/>
      <c r="CO5" s="749"/>
      <c r="CP5" s="749"/>
      <c r="CQ5" s="750"/>
      <c r="CR5" s="748" t="s">
        <v>536</v>
      </c>
      <c r="CS5" s="749"/>
      <c r="CT5" s="749"/>
      <c r="CU5" s="749"/>
      <c r="CV5" s="750"/>
      <c r="CW5" s="748" t="s">
        <v>535</v>
      </c>
      <c r="CX5" s="749"/>
      <c r="CY5" s="749"/>
      <c r="CZ5" s="749"/>
      <c r="DA5" s="750"/>
      <c r="DB5" s="748" t="s">
        <v>534</v>
      </c>
      <c r="DC5" s="749"/>
      <c r="DD5" s="749"/>
      <c r="DE5" s="749"/>
      <c r="DF5" s="750"/>
      <c r="DG5" s="758" t="s">
        <v>533</v>
      </c>
      <c r="DH5" s="759"/>
      <c r="DI5" s="759"/>
      <c r="DJ5" s="759"/>
      <c r="DK5" s="760"/>
      <c r="DL5" s="758" t="s">
        <v>532</v>
      </c>
      <c r="DM5" s="759"/>
      <c r="DN5" s="759"/>
      <c r="DO5" s="759"/>
      <c r="DP5" s="760"/>
      <c r="DQ5" s="748" t="s">
        <v>531</v>
      </c>
      <c r="DR5" s="749"/>
      <c r="DS5" s="749"/>
      <c r="DT5" s="749"/>
      <c r="DU5" s="750"/>
      <c r="DV5" s="748" t="s">
        <v>499</v>
      </c>
      <c r="DW5" s="749"/>
      <c r="DX5" s="749"/>
      <c r="DY5" s="749"/>
      <c r="DZ5" s="755"/>
      <c r="EA5" s="321"/>
    </row>
    <row r="6" spans="1:131" s="349" customFormat="1" ht="26.25" customHeight="1" thickBot="1">
      <c r="A6" s="745"/>
      <c r="B6" s="746"/>
      <c r="C6" s="746"/>
      <c r="D6" s="746"/>
      <c r="E6" s="746"/>
      <c r="F6" s="746"/>
      <c r="G6" s="746"/>
      <c r="H6" s="746"/>
      <c r="I6" s="746"/>
      <c r="J6" s="746"/>
      <c r="K6" s="746"/>
      <c r="L6" s="746"/>
      <c r="M6" s="746"/>
      <c r="N6" s="746"/>
      <c r="O6" s="746"/>
      <c r="P6" s="747"/>
      <c r="Q6" s="751"/>
      <c r="R6" s="752"/>
      <c r="S6" s="752"/>
      <c r="T6" s="752"/>
      <c r="U6" s="753"/>
      <c r="V6" s="751"/>
      <c r="W6" s="752"/>
      <c r="X6" s="752"/>
      <c r="Y6" s="752"/>
      <c r="Z6" s="753"/>
      <c r="AA6" s="751"/>
      <c r="AB6" s="752"/>
      <c r="AC6" s="752"/>
      <c r="AD6" s="752"/>
      <c r="AE6" s="752"/>
      <c r="AF6" s="756"/>
      <c r="AG6" s="752"/>
      <c r="AH6" s="752"/>
      <c r="AI6" s="752"/>
      <c r="AJ6" s="757"/>
      <c r="AK6" s="752"/>
      <c r="AL6" s="752"/>
      <c r="AM6" s="752"/>
      <c r="AN6" s="752"/>
      <c r="AO6" s="753"/>
      <c r="AP6" s="751"/>
      <c r="AQ6" s="752"/>
      <c r="AR6" s="752"/>
      <c r="AS6" s="752"/>
      <c r="AT6" s="753"/>
      <c r="AU6" s="751"/>
      <c r="AV6" s="752"/>
      <c r="AW6" s="752"/>
      <c r="AX6" s="752"/>
      <c r="AY6" s="757"/>
      <c r="AZ6" s="347"/>
      <c r="BA6" s="347"/>
      <c r="BB6" s="347"/>
      <c r="BC6" s="347"/>
      <c r="BD6" s="347"/>
      <c r="BE6" s="320"/>
      <c r="BF6" s="320"/>
      <c r="BG6" s="320"/>
      <c r="BH6" s="320"/>
      <c r="BI6" s="320"/>
      <c r="BJ6" s="320"/>
      <c r="BK6" s="320"/>
      <c r="BL6" s="320"/>
      <c r="BM6" s="320"/>
      <c r="BN6" s="320"/>
      <c r="BO6" s="320"/>
      <c r="BP6" s="320"/>
      <c r="BQ6" s="745"/>
      <c r="BR6" s="746"/>
      <c r="BS6" s="746"/>
      <c r="BT6" s="746"/>
      <c r="BU6" s="746"/>
      <c r="BV6" s="746"/>
      <c r="BW6" s="746"/>
      <c r="BX6" s="746"/>
      <c r="BY6" s="746"/>
      <c r="BZ6" s="746"/>
      <c r="CA6" s="746"/>
      <c r="CB6" s="746"/>
      <c r="CC6" s="746"/>
      <c r="CD6" s="746"/>
      <c r="CE6" s="746"/>
      <c r="CF6" s="746"/>
      <c r="CG6" s="747"/>
      <c r="CH6" s="751"/>
      <c r="CI6" s="752"/>
      <c r="CJ6" s="752"/>
      <c r="CK6" s="752"/>
      <c r="CL6" s="753"/>
      <c r="CM6" s="751"/>
      <c r="CN6" s="752"/>
      <c r="CO6" s="752"/>
      <c r="CP6" s="752"/>
      <c r="CQ6" s="753"/>
      <c r="CR6" s="751"/>
      <c r="CS6" s="752"/>
      <c r="CT6" s="752"/>
      <c r="CU6" s="752"/>
      <c r="CV6" s="753"/>
      <c r="CW6" s="751"/>
      <c r="CX6" s="752"/>
      <c r="CY6" s="752"/>
      <c r="CZ6" s="752"/>
      <c r="DA6" s="753"/>
      <c r="DB6" s="751"/>
      <c r="DC6" s="752"/>
      <c r="DD6" s="752"/>
      <c r="DE6" s="752"/>
      <c r="DF6" s="753"/>
      <c r="DG6" s="761"/>
      <c r="DH6" s="762"/>
      <c r="DI6" s="762"/>
      <c r="DJ6" s="762"/>
      <c r="DK6" s="763"/>
      <c r="DL6" s="761"/>
      <c r="DM6" s="762"/>
      <c r="DN6" s="762"/>
      <c r="DO6" s="762"/>
      <c r="DP6" s="763"/>
      <c r="DQ6" s="751"/>
      <c r="DR6" s="752"/>
      <c r="DS6" s="752"/>
      <c r="DT6" s="752"/>
      <c r="DU6" s="753"/>
      <c r="DV6" s="751"/>
      <c r="DW6" s="752"/>
      <c r="DX6" s="752"/>
      <c r="DY6" s="752"/>
      <c r="DZ6" s="757"/>
      <c r="EA6" s="321"/>
    </row>
    <row r="7" spans="1:131" s="349" customFormat="1" ht="26.25" customHeight="1" thickTop="1">
      <c r="A7" s="345">
        <v>1</v>
      </c>
      <c r="B7" s="764" t="s">
        <v>530</v>
      </c>
      <c r="C7" s="765"/>
      <c r="D7" s="765"/>
      <c r="E7" s="765"/>
      <c r="F7" s="765"/>
      <c r="G7" s="765"/>
      <c r="H7" s="765"/>
      <c r="I7" s="765"/>
      <c r="J7" s="765"/>
      <c r="K7" s="765"/>
      <c r="L7" s="765"/>
      <c r="M7" s="765"/>
      <c r="N7" s="765"/>
      <c r="O7" s="765"/>
      <c r="P7" s="766"/>
      <c r="Q7" s="767">
        <v>18860</v>
      </c>
      <c r="R7" s="768"/>
      <c r="S7" s="768"/>
      <c r="T7" s="768"/>
      <c r="U7" s="768"/>
      <c r="V7" s="768">
        <v>17223</v>
      </c>
      <c r="W7" s="768"/>
      <c r="X7" s="768"/>
      <c r="Y7" s="768"/>
      <c r="Z7" s="768"/>
      <c r="AA7" s="768">
        <v>1637</v>
      </c>
      <c r="AB7" s="768"/>
      <c r="AC7" s="768"/>
      <c r="AD7" s="768"/>
      <c r="AE7" s="769"/>
      <c r="AF7" s="770">
        <v>1076</v>
      </c>
      <c r="AG7" s="771"/>
      <c r="AH7" s="771"/>
      <c r="AI7" s="771"/>
      <c r="AJ7" s="772"/>
      <c r="AK7" s="776">
        <v>170</v>
      </c>
      <c r="AL7" s="777"/>
      <c r="AM7" s="777"/>
      <c r="AN7" s="777"/>
      <c r="AO7" s="777"/>
      <c r="AP7" s="777">
        <v>15564</v>
      </c>
      <c r="AQ7" s="777"/>
      <c r="AR7" s="777"/>
      <c r="AS7" s="777"/>
      <c r="AT7" s="777"/>
      <c r="AU7" s="778"/>
      <c r="AV7" s="778"/>
      <c r="AW7" s="778"/>
      <c r="AX7" s="778"/>
      <c r="AY7" s="779"/>
      <c r="AZ7" s="347"/>
      <c r="BA7" s="347"/>
      <c r="BB7" s="347"/>
      <c r="BC7" s="347"/>
      <c r="BD7" s="347"/>
      <c r="BE7" s="320"/>
      <c r="BF7" s="320"/>
      <c r="BG7" s="320"/>
      <c r="BH7" s="320"/>
      <c r="BI7" s="320"/>
      <c r="BJ7" s="320"/>
      <c r="BK7" s="320"/>
      <c r="BL7" s="320"/>
      <c r="BM7" s="320"/>
      <c r="BN7" s="320"/>
      <c r="BO7" s="320"/>
      <c r="BP7" s="320"/>
      <c r="BQ7" s="351">
        <v>1</v>
      </c>
      <c r="BR7" s="350"/>
      <c r="BS7" s="780" t="s">
        <v>529</v>
      </c>
      <c r="BT7" s="781"/>
      <c r="BU7" s="781"/>
      <c r="BV7" s="781"/>
      <c r="BW7" s="781"/>
      <c r="BX7" s="781"/>
      <c r="BY7" s="781"/>
      <c r="BZ7" s="781"/>
      <c r="CA7" s="781"/>
      <c r="CB7" s="781"/>
      <c r="CC7" s="781"/>
      <c r="CD7" s="781"/>
      <c r="CE7" s="781"/>
      <c r="CF7" s="781"/>
      <c r="CG7" s="782"/>
      <c r="CH7" s="773">
        <v>0</v>
      </c>
      <c r="CI7" s="774"/>
      <c r="CJ7" s="774"/>
      <c r="CK7" s="774"/>
      <c r="CL7" s="775"/>
      <c r="CM7" s="773">
        <v>1</v>
      </c>
      <c r="CN7" s="774"/>
      <c r="CO7" s="774"/>
      <c r="CP7" s="774"/>
      <c r="CQ7" s="775"/>
      <c r="CR7" s="773">
        <v>5</v>
      </c>
      <c r="CS7" s="774"/>
      <c r="CT7" s="774"/>
      <c r="CU7" s="774"/>
      <c r="CV7" s="775"/>
      <c r="CW7" s="773" t="s">
        <v>491</v>
      </c>
      <c r="CX7" s="774"/>
      <c r="CY7" s="774"/>
      <c r="CZ7" s="774"/>
      <c r="DA7" s="775"/>
      <c r="DB7" s="773" t="s">
        <v>491</v>
      </c>
      <c r="DC7" s="774"/>
      <c r="DD7" s="774"/>
      <c r="DE7" s="774"/>
      <c r="DF7" s="775"/>
      <c r="DG7" s="773" t="s">
        <v>491</v>
      </c>
      <c r="DH7" s="774"/>
      <c r="DI7" s="774"/>
      <c r="DJ7" s="774"/>
      <c r="DK7" s="775"/>
      <c r="DL7" s="773" t="s">
        <v>491</v>
      </c>
      <c r="DM7" s="774"/>
      <c r="DN7" s="774"/>
      <c r="DO7" s="774"/>
      <c r="DP7" s="775"/>
      <c r="DQ7" s="773" t="s">
        <v>491</v>
      </c>
      <c r="DR7" s="774"/>
      <c r="DS7" s="774"/>
      <c r="DT7" s="774"/>
      <c r="DU7" s="775"/>
      <c r="DV7" s="735"/>
      <c r="DW7" s="736"/>
      <c r="DX7" s="736"/>
      <c r="DY7" s="736"/>
      <c r="DZ7" s="737"/>
      <c r="EA7" s="321"/>
    </row>
    <row r="8" spans="1:131" s="349" customFormat="1" ht="26.25" customHeight="1">
      <c r="A8" s="344">
        <v>2</v>
      </c>
      <c r="B8" s="789" t="s">
        <v>528</v>
      </c>
      <c r="C8" s="790"/>
      <c r="D8" s="790"/>
      <c r="E8" s="790"/>
      <c r="F8" s="790"/>
      <c r="G8" s="790"/>
      <c r="H8" s="790"/>
      <c r="I8" s="790"/>
      <c r="J8" s="790"/>
      <c r="K8" s="790"/>
      <c r="L8" s="790"/>
      <c r="M8" s="790"/>
      <c r="N8" s="790"/>
      <c r="O8" s="790"/>
      <c r="P8" s="791"/>
      <c r="Q8" s="792">
        <v>2</v>
      </c>
      <c r="R8" s="793"/>
      <c r="S8" s="793"/>
      <c r="T8" s="793"/>
      <c r="U8" s="793"/>
      <c r="V8" s="793">
        <v>1</v>
      </c>
      <c r="W8" s="793"/>
      <c r="X8" s="793"/>
      <c r="Y8" s="793"/>
      <c r="Z8" s="793"/>
      <c r="AA8" s="793">
        <v>0</v>
      </c>
      <c r="AB8" s="793"/>
      <c r="AC8" s="793"/>
      <c r="AD8" s="793"/>
      <c r="AE8" s="794"/>
      <c r="AF8" s="795">
        <v>0</v>
      </c>
      <c r="AG8" s="796"/>
      <c r="AH8" s="796"/>
      <c r="AI8" s="796"/>
      <c r="AJ8" s="797"/>
      <c r="AK8" s="798">
        <v>0</v>
      </c>
      <c r="AL8" s="783"/>
      <c r="AM8" s="783"/>
      <c r="AN8" s="783"/>
      <c r="AO8" s="783"/>
      <c r="AP8" s="783">
        <v>3</v>
      </c>
      <c r="AQ8" s="783"/>
      <c r="AR8" s="783"/>
      <c r="AS8" s="783"/>
      <c r="AT8" s="783"/>
      <c r="AU8" s="784"/>
      <c r="AV8" s="784"/>
      <c r="AW8" s="784"/>
      <c r="AX8" s="784"/>
      <c r="AY8" s="785"/>
      <c r="AZ8" s="347"/>
      <c r="BA8" s="347"/>
      <c r="BB8" s="347"/>
      <c r="BC8" s="347"/>
      <c r="BD8" s="347"/>
      <c r="BE8" s="320"/>
      <c r="BF8" s="320"/>
      <c r="BG8" s="320"/>
      <c r="BH8" s="320"/>
      <c r="BI8" s="320"/>
      <c r="BJ8" s="320"/>
      <c r="BK8" s="320"/>
      <c r="BL8" s="320"/>
      <c r="BM8" s="320"/>
      <c r="BN8" s="320"/>
      <c r="BO8" s="320"/>
      <c r="BP8" s="320"/>
      <c r="BQ8" s="342">
        <v>2</v>
      </c>
      <c r="BR8" s="346"/>
      <c r="BS8" s="786" t="s">
        <v>527</v>
      </c>
      <c r="BT8" s="787"/>
      <c r="BU8" s="787"/>
      <c r="BV8" s="787"/>
      <c r="BW8" s="787"/>
      <c r="BX8" s="787"/>
      <c r="BY8" s="787"/>
      <c r="BZ8" s="787"/>
      <c r="CA8" s="787"/>
      <c r="CB8" s="787"/>
      <c r="CC8" s="787"/>
      <c r="CD8" s="787"/>
      <c r="CE8" s="787"/>
      <c r="CF8" s="787"/>
      <c r="CG8" s="788"/>
      <c r="CH8" s="799">
        <v>428</v>
      </c>
      <c r="CI8" s="800"/>
      <c r="CJ8" s="800"/>
      <c r="CK8" s="800"/>
      <c r="CL8" s="801"/>
      <c r="CM8" s="799">
        <v>151</v>
      </c>
      <c r="CN8" s="800"/>
      <c r="CO8" s="800"/>
      <c r="CP8" s="800"/>
      <c r="CQ8" s="801"/>
      <c r="CR8" s="799">
        <v>30</v>
      </c>
      <c r="CS8" s="800"/>
      <c r="CT8" s="800"/>
      <c r="CU8" s="800"/>
      <c r="CV8" s="801"/>
      <c r="CW8" s="799" t="s">
        <v>491</v>
      </c>
      <c r="CX8" s="800"/>
      <c r="CY8" s="800"/>
      <c r="CZ8" s="800"/>
      <c r="DA8" s="801"/>
      <c r="DB8" s="799" t="s">
        <v>491</v>
      </c>
      <c r="DC8" s="800"/>
      <c r="DD8" s="800"/>
      <c r="DE8" s="800"/>
      <c r="DF8" s="801"/>
      <c r="DG8" s="802" t="s">
        <v>491</v>
      </c>
      <c r="DH8" s="800"/>
      <c r="DI8" s="800"/>
      <c r="DJ8" s="800"/>
      <c r="DK8" s="801"/>
      <c r="DL8" s="799" t="s">
        <v>491</v>
      </c>
      <c r="DM8" s="800"/>
      <c r="DN8" s="800"/>
      <c r="DO8" s="800"/>
      <c r="DP8" s="801"/>
      <c r="DQ8" s="799" t="s">
        <v>491</v>
      </c>
      <c r="DR8" s="800"/>
      <c r="DS8" s="800"/>
      <c r="DT8" s="800"/>
      <c r="DU8" s="801"/>
      <c r="DV8" s="803"/>
      <c r="DW8" s="804"/>
      <c r="DX8" s="804"/>
      <c r="DY8" s="804"/>
      <c r="DZ8" s="805"/>
      <c r="EA8" s="321"/>
    </row>
    <row r="9" spans="1:131" s="349" customFormat="1" ht="26.25" customHeight="1">
      <c r="A9" s="34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98"/>
      <c r="AL9" s="783"/>
      <c r="AM9" s="783"/>
      <c r="AN9" s="783"/>
      <c r="AO9" s="783"/>
      <c r="AP9" s="783"/>
      <c r="AQ9" s="783"/>
      <c r="AR9" s="783"/>
      <c r="AS9" s="783"/>
      <c r="AT9" s="783"/>
      <c r="AU9" s="784"/>
      <c r="AV9" s="784"/>
      <c r="AW9" s="784"/>
      <c r="AX9" s="784"/>
      <c r="AY9" s="785"/>
      <c r="AZ9" s="347"/>
      <c r="BA9" s="347"/>
      <c r="BB9" s="347"/>
      <c r="BC9" s="347"/>
      <c r="BD9" s="347"/>
      <c r="BE9" s="320"/>
      <c r="BF9" s="320"/>
      <c r="BG9" s="320"/>
      <c r="BH9" s="320"/>
      <c r="BI9" s="320"/>
      <c r="BJ9" s="320"/>
      <c r="BK9" s="320"/>
      <c r="BL9" s="320"/>
      <c r="BM9" s="320"/>
      <c r="BN9" s="320"/>
      <c r="BO9" s="320"/>
      <c r="BP9" s="320"/>
      <c r="BQ9" s="342">
        <v>3</v>
      </c>
      <c r="BR9" s="346"/>
      <c r="BS9" s="786" t="s">
        <v>526</v>
      </c>
      <c r="BT9" s="787"/>
      <c r="BU9" s="787"/>
      <c r="BV9" s="787"/>
      <c r="BW9" s="787"/>
      <c r="BX9" s="787"/>
      <c r="BY9" s="787"/>
      <c r="BZ9" s="787"/>
      <c r="CA9" s="787"/>
      <c r="CB9" s="787"/>
      <c r="CC9" s="787"/>
      <c r="CD9" s="787"/>
      <c r="CE9" s="787"/>
      <c r="CF9" s="787"/>
      <c r="CG9" s="788"/>
      <c r="CH9" s="799">
        <v>-85</v>
      </c>
      <c r="CI9" s="800"/>
      <c r="CJ9" s="800"/>
      <c r="CK9" s="800"/>
      <c r="CL9" s="801"/>
      <c r="CM9" s="799">
        <v>39</v>
      </c>
      <c r="CN9" s="800"/>
      <c r="CO9" s="800"/>
      <c r="CP9" s="800"/>
      <c r="CQ9" s="801"/>
      <c r="CR9" s="799">
        <v>55</v>
      </c>
      <c r="CS9" s="800"/>
      <c r="CT9" s="800"/>
      <c r="CU9" s="800"/>
      <c r="CV9" s="801"/>
      <c r="CW9" s="799" t="s">
        <v>491</v>
      </c>
      <c r="CX9" s="800"/>
      <c r="CY9" s="800"/>
      <c r="CZ9" s="800"/>
      <c r="DA9" s="801"/>
      <c r="DB9" s="799" t="s">
        <v>491</v>
      </c>
      <c r="DC9" s="800"/>
      <c r="DD9" s="800"/>
      <c r="DE9" s="800"/>
      <c r="DF9" s="801"/>
      <c r="DG9" s="799" t="s">
        <v>491</v>
      </c>
      <c r="DH9" s="800"/>
      <c r="DI9" s="800"/>
      <c r="DJ9" s="800"/>
      <c r="DK9" s="801"/>
      <c r="DL9" s="799" t="s">
        <v>491</v>
      </c>
      <c r="DM9" s="800"/>
      <c r="DN9" s="800"/>
      <c r="DO9" s="800"/>
      <c r="DP9" s="801"/>
      <c r="DQ9" s="799" t="s">
        <v>491</v>
      </c>
      <c r="DR9" s="800"/>
      <c r="DS9" s="800"/>
      <c r="DT9" s="800"/>
      <c r="DU9" s="801"/>
      <c r="DV9" s="803"/>
      <c r="DW9" s="804"/>
      <c r="DX9" s="804"/>
      <c r="DY9" s="804"/>
      <c r="DZ9" s="805"/>
      <c r="EA9" s="321"/>
    </row>
    <row r="10" spans="1:131" s="349" customFormat="1" ht="26.25" customHeight="1">
      <c r="A10" s="34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98"/>
      <c r="AL10" s="783"/>
      <c r="AM10" s="783"/>
      <c r="AN10" s="783"/>
      <c r="AO10" s="783"/>
      <c r="AP10" s="783"/>
      <c r="AQ10" s="783"/>
      <c r="AR10" s="783"/>
      <c r="AS10" s="783"/>
      <c r="AT10" s="783"/>
      <c r="AU10" s="784"/>
      <c r="AV10" s="784"/>
      <c r="AW10" s="784"/>
      <c r="AX10" s="784"/>
      <c r="AY10" s="785"/>
      <c r="AZ10" s="347"/>
      <c r="BA10" s="347"/>
      <c r="BB10" s="347"/>
      <c r="BC10" s="347"/>
      <c r="BD10" s="347"/>
      <c r="BE10" s="320"/>
      <c r="BF10" s="320"/>
      <c r="BG10" s="320"/>
      <c r="BH10" s="320"/>
      <c r="BI10" s="320"/>
      <c r="BJ10" s="320"/>
      <c r="BK10" s="320"/>
      <c r="BL10" s="320"/>
      <c r="BM10" s="320"/>
      <c r="BN10" s="320"/>
      <c r="BO10" s="320"/>
      <c r="BP10" s="320"/>
      <c r="BQ10" s="342">
        <v>4</v>
      </c>
      <c r="BR10" s="346"/>
      <c r="BS10" s="786" t="s">
        <v>525</v>
      </c>
      <c r="BT10" s="787"/>
      <c r="BU10" s="787"/>
      <c r="BV10" s="787"/>
      <c r="BW10" s="787"/>
      <c r="BX10" s="787"/>
      <c r="BY10" s="787"/>
      <c r="BZ10" s="787"/>
      <c r="CA10" s="787"/>
      <c r="CB10" s="787"/>
      <c r="CC10" s="787"/>
      <c r="CD10" s="787"/>
      <c r="CE10" s="787"/>
      <c r="CF10" s="787"/>
      <c r="CG10" s="788"/>
      <c r="CH10" s="799">
        <v>-59</v>
      </c>
      <c r="CI10" s="800"/>
      <c r="CJ10" s="800"/>
      <c r="CK10" s="800"/>
      <c r="CL10" s="801"/>
      <c r="CM10" s="799">
        <v>89</v>
      </c>
      <c r="CN10" s="800"/>
      <c r="CO10" s="800"/>
      <c r="CP10" s="800"/>
      <c r="CQ10" s="801"/>
      <c r="CR10" s="799">
        <v>57</v>
      </c>
      <c r="CS10" s="800"/>
      <c r="CT10" s="800"/>
      <c r="CU10" s="800"/>
      <c r="CV10" s="801"/>
      <c r="CW10" s="799" t="s">
        <v>491</v>
      </c>
      <c r="CX10" s="800"/>
      <c r="CY10" s="800"/>
      <c r="CZ10" s="800"/>
      <c r="DA10" s="801"/>
      <c r="DB10" s="799" t="s">
        <v>491</v>
      </c>
      <c r="DC10" s="800"/>
      <c r="DD10" s="800"/>
      <c r="DE10" s="800"/>
      <c r="DF10" s="801"/>
      <c r="DG10" s="799" t="s">
        <v>491</v>
      </c>
      <c r="DH10" s="800"/>
      <c r="DI10" s="800"/>
      <c r="DJ10" s="800"/>
      <c r="DK10" s="801"/>
      <c r="DL10" s="799" t="s">
        <v>491</v>
      </c>
      <c r="DM10" s="800"/>
      <c r="DN10" s="800"/>
      <c r="DO10" s="800"/>
      <c r="DP10" s="801"/>
      <c r="DQ10" s="799" t="s">
        <v>491</v>
      </c>
      <c r="DR10" s="800"/>
      <c r="DS10" s="800"/>
      <c r="DT10" s="800"/>
      <c r="DU10" s="801"/>
      <c r="DV10" s="803"/>
      <c r="DW10" s="804"/>
      <c r="DX10" s="804"/>
      <c r="DY10" s="804"/>
      <c r="DZ10" s="805"/>
      <c r="EA10" s="321"/>
    </row>
    <row r="11" spans="1:131" s="349" customFormat="1" ht="26.25" customHeight="1">
      <c r="A11" s="34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98"/>
      <c r="AL11" s="783"/>
      <c r="AM11" s="783"/>
      <c r="AN11" s="783"/>
      <c r="AO11" s="783"/>
      <c r="AP11" s="783"/>
      <c r="AQ11" s="783"/>
      <c r="AR11" s="783"/>
      <c r="AS11" s="783"/>
      <c r="AT11" s="783"/>
      <c r="AU11" s="784"/>
      <c r="AV11" s="784"/>
      <c r="AW11" s="784"/>
      <c r="AX11" s="784"/>
      <c r="AY11" s="785"/>
      <c r="AZ11" s="347"/>
      <c r="BA11" s="347"/>
      <c r="BB11" s="347"/>
      <c r="BC11" s="347"/>
      <c r="BD11" s="347"/>
      <c r="BE11" s="320"/>
      <c r="BF11" s="320"/>
      <c r="BG11" s="320"/>
      <c r="BH11" s="320"/>
      <c r="BI11" s="320"/>
      <c r="BJ11" s="320"/>
      <c r="BK11" s="320"/>
      <c r="BL11" s="320"/>
      <c r="BM11" s="320"/>
      <c r="BN11" s="320"/>
      <c r="BO11" s="320"/>
      <c r="BP11" s="320"/>
      <c r="BQ11" s="342">
        <v>5</v>
      </c>
      <c r="BR11" s="346"/>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3"/>
      <c r="DW11" s="804"/>
      <c r="DX11" s="804"/>
      <c r="DY11" s="804"/>
      <c r="DZ11" s="805"/>
      <c r="EA11" s="321"/>
    </row>
    <row r="12" spans="1:131" s="349" customFormat="1" ht="26.25" customHeight="1">
      <c r="A12" s="34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98"/>
      <c r="AL12" s="783"/>
      <c r="AM12" s="783"/>
      <c r="AN12" s="783"/>
      <c r="AO12" s="783"/>
      <c r="AP12" s="783"/>
      <c r="AQ12" s="783"/>
      <c r="AR12" s="783"/>
      <c r="AS12" s="783"/>
      <c r="AT12" s="783"/>
      <c r="AU12" s="784"/>
      <c r="AV12" s="784"/>
      <c r="AW12" s="784"/>
      <c r="AX12" s="784"/>
      <c r="AY12" s="785"/>
      <c r="AZ12" s="347"/>
      <c r="BA12" s="347"/>
      <c r="BB12" s="347"/>
      <c r="BC12" s="347"/>
      <c r="BD12" s="347"/>
      <c r="BE12" s="320"/>
      <c r="BF12" s="320"/>
      <c r="BG12" s="320"/>
      <c r="BH12" s="320"/>
      <c r="BI12" s="320"/>
      <c r="BJ12" s="320"/>
      <c r="BK12" s="320"/>
      <c r="BL12" s="320"/>
      <c r="BM12" s="320"/>
      <c r="BN12" s="320"/>
      <c r="BO12" s="320"/>
      <c r="BP12" s="320"/>
      <c r="BQ12" s="342">
        <v>6</v>
      </c>
      <c r="BR12" s="346"/>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3"/>
      <c r="DW12" s="804"/>
      <c r="DX12" s="804"/>
      <c r="DY12" s="804"/>
      <c r="DZ12" s="805"/>
      <c r="EA12" s="321"/>
    </row>
    <row r="13" spans="1:131" s="349" customFormat="1" ht="26.25" customHeight="1">
      <c r="A13" s="34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98"/>
      <c r="AL13" s="783"/>
      <c r="AM13" s="783"/>
      <c r="AN13" s="783"/>
      <c r="AO13" s="783"/>
      <c r="AP13" s="783"/>
      <c r="AQ13" s="783"/>
      <c r="AR13" s="783"/>
      <c r="AS13" s="783"/>
      <c r="AT13" s="783"/>
      <c r="AU13" s="784"/>
      <c r="AV13" s="784"/>
      <c r="AW13" s="784"/>
      <c r="AX13" s="784"/>
      <c r="AY13" s="785"/>
      <c r="AZ13" s="347"/>
      <c r="BA13" s="347"/>
      <c r="BB13" s="347"/>
      <c r="BC13" s="347"/>
      <c r="BD13" s="347"/>
      <c r="BE13" s="320"/>
      <c r="BF13" s="320"/>
      <c r="BG13" s="320"/>
      <c r="BH13" s="320"/>
      <c r="BI13" s="320"/>
      <c r="BJ13" s="320"/>
      <c r="BK13" s="320"/>
      <c r="BL13" s="320"/>
      <c r="BM13" s="320"/>
      <c r="BN13" s="320"/>
      <c r="BO13" s="320"/>
      <c r="BP13" s="320"/>
      <c r="BQ13" s="342">
        <v>7</v>
      </c>
      <c r="BR13" s="346"/>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3"/>
      <c r="DW13" s="804"/>
      <c r="DX13" s="804"/>
      <c r="DY13" s="804"/>
      <c r="DZ13" s="805"/>
      <c r="EA13" s="321"/>
    </row>
    <row r="14" spans="1:131" s="349" customFormat="1" ht="26.25" customHeight="1">
      <c r="A14" s="34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98"/>
      <c r="AL14" s="783"/>
      <c r="AM14" s="783"/>
      <c r="AN14" s="783"/>
      <c r="AO14" s="783"/>
      <c r="AP14" s="783"/>
      <c r="AQ14" s="783"/>
      <c r="AR14" s="783"/>
      <c r="AS14" s="783"/>
      <c r="AT14" s="783"/>
      <c r="AU14" s="784"/>
      <c r="AV14" s="784"/>
      <c r="AW14" s="784"/>
      <c r="AX14" s="784"/>
      <c r="AY14" s="785"/>
      <c r="AZ14" s="347"/>
      <c r="BA14" s="347"/>
      <c r="BB14" s="347"/>
      <c r="BC14" s="347"/>
      <c r="BD14" s="347"/>
      <c r="BE14" s="320"/>
      <c r="BF14" s="320"/>
      <c r="BG14" s="320"/>
      <c r="BH14" s="320"/>
      <c r="BI14" s="320"/>
      <c r="BJ14" s="320"/>
      <c r="BK14" s="320"/>
      <c r="BL14" s="320"/>
      <c r="BM14" s="320"/>
      <c r="BN14" s="320"/>
      <c r="BO14" s="320"/>
      <c r="BP14" s="320"/>
      <c r="BQ14" s="342">
        <v>8</v>
      </c>
      <c r="BR14" s="346"/>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3"/>
      <c r="DW14" s="804"/>
      <c r="DX14" s="804"/>
      <c r="DY14" s="804"/>
      <c r="DZ14" s="805"/>
      <c r="EA14" s="321"/>
    </row>
    <row r="15" spans="1:131" s="349" customFormat="1" ht="26.25" customHeight="1">
      <c r="A15" s="34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98"/>
      <c r="AL15" s="783"/>
      <c r="AM15" s="783"/>
      <c r="AN15" s="783"/>
      <c r="AO15" s="783"/>
      <c r="AP15" s="783"/>
      <c r="AQ15" s="783"/>
      <c r="AR15" s="783"/>
      <c r="AS15" s="783"/>
      <c r="AT15" s="783"/>
      <c r="AU15" s="784"/>
      <c r="AV15" s="784"/>
      <c r="AW15" s="784"/>
      <c r="AX15" s="784"/>
      <c r="AY15" s="785"/>
      <c r="AZ15" s="347"/>
      <c r="BA15" s="347"/>
      <c r="BB15" s="347"/>
      <c r="BC15" s="347"/>
      <c r="BD15" s="347"/>
      <c r="BE15" s="320"/>
      <c r="BF15" s="320"/>
      <c r="BG15" s="320"/>
      <c r="BH15" s="320"/>
      <c r="BI15" s="320"/>
      <c r="BJ15" s="320"/>
      <c r="BK15" s="320"/>
      <c r="BL15" s="320"/>
      <c r="BM15" s="320"/>
      <c r="BN15" s="320"/>
      <c r="BO15" s="320"/>
      <c r="BP15" s="320"/>
      <c r="BQ15" s="342">
        <v>9</v>
      </c>
      <c r="BR15" s="346"/>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3"/>
      <c r="DW15" s="804"/>
      <c r="DX15" s="804"/>
      <c r="DY15" s="804"/>
      <c r="DZ15" s="805"/>
      <c r="EA15" s="321"/>
    </row>
    <row r="16" spans="1:131" s="349" customFormat="1" ht="26.25" customHeight="1">
      <c r="A16" s="34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98"/>
      <c r="AL16" s="783"/>
      <c r="AM16" s="783"/>
      <c r="AN16" s="783"/>
      <c r="AO16" s="783"/>
      <c r="AP16" s="783"/>
      <c r="AQ16" s="783"/>
      <c r="AR16" s="783"/>
      <c r="AS16" s="783"/>
      <c r="AT16" s="783"/>
      <c r="AU16" s="784"/>
      <c r="AV16" s="784"/>
      <c r="AW16" s="784"/>
      <c r="AX16" s="784"/>
      <c r="AY16" s="785"/>
      <c r="AZ16" s="347"/>
      <c r="BA16" s="347"/>
      <c r="BB16" s="347"/>
      <c r="BC16" s="347"/>
      <c r="BD16" s="347"/>
      <c r="BE16" s="320"/>
      <c r="BF16" s="320"/>
      <c r="BG16" s="320"/>
      <c r="BH16" s="320"/>
      <c r="BI16" s="320"/>
      <c r="BJ16" s="320"/>
      <c r="BK16" s="320"/>
      <c r="BL16" s="320"/>
      <c r="BM16" s="320"/>
      <c r="BN16" s="320"/>
      <c r="BO16" s="320"/>
      <c r="BP16" s="320"/>
      <c r="BQ16" s="342">
        <v>10</v>
      </c>
      <c r="BR16" s="346"/>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3"/>
      <c r="DW16" s="804"/>
      <c r="DX16" s="804"/>
      <c r="DY16" s="804"/>
      <c r="DZ16" s="805"/>
      <c r="EA16" s="321"/>
    </row>
    <row r="17" spans="1:131" s="349" customFormat="1" ht="26.25" customHeight="1">
      <c r="A17" s="34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98"/>
      <c r="AL17" s="783"/>
      <c r="AM17" s="783"/>
      <c r="AN17" s="783"/>
      <c r="AO17" s="783"/>
      <c r="AP17" s="783"/>
      <c r="AQ17" s="783"/>
      <c r="AR17" s="783"/>
      <c r="AS17" s="783"/>
      <c r="AT17" s="783"/>
      <c r="AU17" s="784"/>
      <c r="AV17" s="784"/>
      <c r="AW17" s="784"/>
      <c r="AX17" s="784"/>
      <c r="AY17" s="785"/>
      <c r="AZ17" s="347"/>
      <c r="BA17" s="347"/>
      <c r="BB17" s="347"/>
      <c r="BC17" s="347"/>
      <c r="BD17" s="347"/>
      <c r="BE17" s="320"/>
      <c r="BF17" s="320"/>
      <c r="BG17" s="320"/>
      <c r="BH17" s="320"/>
      <c r="BI17" s="320"/>
      <c r="BJ17" s="320"/>
      <c r="BK17" s="320"/>
      <c r="BL17" s="320"/>
      <c r="BM17" s="320"/>
      <c r="BN17" s="320"/>
      <c r="BO17" s="320"/>
      <c r="BP17" s="320"/>
      <c r="BQ17" s="342">
        <v>11</v>
      </c>
      <c r="BR17" s="346"/>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3"/>
      <c r="DW17" s="804"/>
      <c r="DX17" s="804"/>
      <c r="DY17" s="804"/>
      <c r="DZ17" s="805"/>
      <c r="EA17" s="321"/>
    </row>
    <row r="18" spans="1:131" s="349" customFormat="1" ht="26.25" customHeight="1">
      <c r="A18" s="34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98"/>
      <c r="AL18" s="783"/>
      <c r="AM18" s="783"/>
      <c r="AN18" s="783"/>
      <c r="AO18" s="783"/>
      <c r="AP18" s="783"/>
      <c r="AQ18" s="783"/>
      <c r="AR18" s="783"/>
      <c r="AS18" s="783"/>
      <c r="AT18" s="783"/>
      <c r="AU18" s="784"/>
      <c r="AV18" s="784"/>
      <c r="AW18" s="784"/>
      <c r="AX18" s="784"/>
      <c r="AY18" s="785"/>
      <c r="AZ18" s="347"/>
      <c r="BA18" s="347"/>
      <c r="BB18" s="347"/>
      <c r="BC18" s="347"/>
      <c r="BD18" s="347"/>
      <c r="BE18" s="320"/>
      <c r="BF18" s="320"/>
      <c r="BG18" s="320"/>
      <c r="BH18" s="320"/>
      <c r="BI18" s="320"/>
      <c r="BJ18" s="320"/>
      <c r="BK18" s="320"/>
      <c r="BL18" s="320"/>
      <c r="BM18" s="320"/>
      <c r="BN18" s="320"/>
      <c r="BO18" s="320"/>
      <c r="BP18" s="320"/>
      <c r="BQ18" s="342">
        <v>12</v>
      </c>
      <c r="BR18" s="346"/>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3"/>
      <c r="DW18" s="804"/>
      <c r="DX18" s="804"/>
      <c r="DY18" s="804"/>
      <c r="DZ18" s="805"/>
      <c r="EA18" s="321"/>
    </row>
    <row r="19" spans="1:131" s="349" customFormat="1" ht="26.25" customHeight="1">
      <c r="A19" s="34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98"/>
      <c r="AL19" s="783"/>
      <c r="AM19" s="783"/>
      <c r="AN19" s="783"/>
      <c r="AO19" s="783"/>
      <c r="AP19" s="783"/>
      <c r="AQ19" s="783"/>
      <c r="AR19" s="783"/>
      <c r="AS19" s="783"/>
      <c r="AT19" s="783"/>
      <c r="AU19" s="784"/>
      <c r="AV19" s="784"/>
      <c r="AW19" s="784"/>
      <c r="AX19" s="784"/>
      <c r="AY19" s="785"/>
      <c r="AZ19" s="347"/>
      <c r="BA19" s="347"/>
      <c r="BB19" s="347"/>
      <c r="BC19" s="347"/>
      <c r="BD19" s="347"/>
      <c r="BE19" s="320"/>
      <c r="BF19" s="320"/>
      <c r="BG19" s="320"/>
      <c r="BH19" s="320"/>
      <c r="BI19" s="320"/>
      <c r="BJ19" s="320"/>
      <c r="BK19" s="320"/>
      <c r="BL19" s="320"/>
      <c r="BM19" s="320"/>
      <c r="BN19" s="320"/>
      <c r="BO19" s="320"/>
      <c r="BP19" s="320"/>
      <c r="BQ19" s="342">
        <v>13</v>
      </c>
      <c r="BR19" s="346"/>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3"/>
      <c r="DW19" s="804"/>
      <c r="DX19" s="804"/>
      <c r="DY19" s="804"/>
      <c r="DZ19" s="805"/>
      <c r="EA19" s="321"/>
    </row>
    <row r="20" spans="1:131" s="349" customFormat="1" ht="26.25" customHeight="1">
      <c r="A20" s="34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98"/>
      <c r="AL20" s="783"/>
      <c r="AM20" s="783"/>
      <c r="AN20" s="783"/>
      <c r="AO20" s="783"/>
      <c r="AP20" s="783"/>
      <c r="AQ20" s="783"/>
      <c r="AR20" s="783"/>
      <c r="AS20" s="783"/>
      <c r="AT20" s="783"/>
      <c r="AU20" s="784"/>
      <c r="AV20" s="784"/>
      <c r="AW20" s="784"/>
      <c r="AX20" s="784"/>
      <c r="AY20" s="785"/>
      <c r="AZ20" s="347"/>
      <c r="BA20" s="347"/>
      <c r="BB20" s="347"/>
      <c r="BC20" s="347"/>
      <c r="BD20" s="347"/>
      <c r="BE20" s="320"/>
      <c r="BF20" s="320"/>
      <c r="BG20" s="320"/>
      <c r="BH20" s="320"/>
      <c r="BI20" s="320"/>
      <c r="BJ20" s="320"/>
      <c r="BK20" s="320"/>
      <c r="BL20" s="320"/>
      <c r="BM20" s="320"/>
      <c r="BN20" s="320"/>
      <c r="BO20" s="320"/>
      <c r="BP20" s="320"/>
      <c r="BQ20" s="342">
        <v>14</v>
      </c>
      <c r="BR20" s="346"/>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3"/>
      <c r="DW20" s="804"/>
      <c r="DX20" s="804"/>
      <c r="DY20" s="804"/>
      <c r="DZ20" s="805"/>
      <c r="EA20" s="321"/>
    </row>
    <row r="21" spans="1:131" s="349" customFormat="1" ht="26.25" customHeight="1" thickBot="1">
      <c r="A21" s="34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98"/>
      <c r="AL21" s="783"/>
      <c r="AM21" s="783"/>
      <c r="AN21" s="783"/>
      <c r="AO21" s="783"/>
      <c r="AP21" s="783"/>
      <c r="AQ21" s="783"/>
      <c r="AR21" s="783"/>
      <c r="AS21" s="783"/>
      <c r="AT21" s="783"/>
      <c r="AU21" s="784"/>
      <c r="AV21" s="784"/>
      <c r="AW21" s="784"/>
      <c r="AX21" s="784"/>
      <c r="AY21" s="785"/>
      <c r="AZ21" s="347"/>
      <c r="BA21" s="347"/>
      <c r="BB21" s="347"/>
      <c r="BC21" s="347"/>
      <c r="BD21" s="347"/>
      <c r="BE21" s="320"/>
      <c r="BF21" s="320"/>
      <c r="BG21" s="320"/>
      <c r="BH21" s="320"/>
      <c r="BI21" s="320"/>
      <c r="BJ21" s="320"/>
      <c r="BK21" s="320"/>
      <c r="BL21" s="320"/>
      <c r="BM21" s="320"/>
      <c r="BN21" s="320"/>
      <c r="BO21" s="320"/>
      <c r="BP21" s="320"/>
      <c r="BQ21" s="342">
        <v>15</v>
      </c>
      <c r="BR21" s="346"/>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3"/>
      <c r="DW21" s="804"/>
      <c r="DX21" s="804"/>
      <c r="DY21" s="804"/>
      <c r="DZ21" s="805"/>
      <c r="EA21" s="321"/>
    </row>
    <row r="22" spans="1:131" s="349" customFormat="1" ht="26.25" customHeight="1">
      <c r="A22" s="344">
        <v>16</v>
      </c>
      <c r="B22" s="789"/>
      <c r="C22" s="790"/>
      <c r="D22" s="790"/>
      <c r="E22" s="790"/>
      <c r="F22" s="790"/>
      <c r="G22" s="790"/>
      <c r="H22" s="790"/>
      <c r="I22" s="790"/>
      <c r="J22" s="790"/>
      <c r="K22" s="790"/>
      <c r="L22" s="790"/>
      <c r="M22" s="790"/>
      <c r="N22" s="790"/>
      <c r="O22" s="790"/>
      <c r="P22" s="791"/>
      <c r="Q22" s="806"/>
      <c r="R22" s="807"/>
      <c r="S22" s="807"/>
      <c r="T22" s="807"/>
      <c r="U22" s="807"/>
      <c r="V22" s="807"/>
      <c r="W22" s="807"/>
      <c r="X22" s="807"/>
      <c r="Y22" s="807"/>
      <c r="Z22" s="807"/>
      <c r="AA22" s="807"/>
      <c r="AB22" s="807"/>
      <c r="AC22" s="807"/>
      <c r="AD22" s="807"/>
      <c r="AE22" s="808"/>
      <c r="AF22" s="795"/>
      <c r="AG22" s="796"/>
      <c r="AH22" s="796"/>
      <c r="AI22" s="796"/>
      <c r="AJ22" s="797"/>
      <c r="AK22" s="809"/>
      <c r="AL22" s="810"/>
      <c r="AM22" s="810"/>
      <c r="AN22" s="810"/>
      <c r="AO22" s="810"/>
      <c r="AP22" s="810"/>
      <c r="AQ22" s="810"/>
      <c r="AR22" s="810"/>
      <c r="AS22" s="810"/>
      <c r="AT22" s="810"/>
      <c r="AU22" s="811"/>
      <c r="AV22" s="811"/>
      <c r="AW22" s="811"/>
      <c r="AX22" s="811"/>
      <c r="AY22" s="812"/>
      <c r="AZ22" s="813" t="s">
        <v>524</v>
      </c>
      <c r="BA22" s="813"/>
      <c r="BB22" s="813"/>
      <c r="BC22" s="813"/>
      <c r="BD22" s="814"/>
      <c r="BE22" s="320"/>
      <c r="BF22" s="320"/>
      <c r="BG22" s="320"/>
      <c r="BH22" s="320"/>
      <c r="BI22" s="320"/>
      <c r="BJ22" s="320"/>
      <c r="BK22" s="320"/>
      <c r="BL22" s="320"/>
      <c r="BM22" s="320"/>
      <c r="BN22" s="320"/>
      <c r="BO22" s="320"/>
      <c r="BP22" s="320"/>
      <c r="BQ22" s="342">
        <v>16</v>
      </c>
      <c r="BR22" s="346"/>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3"/>
      <c r="DW22" s="804"/>
      <c r="DX22" s="804"/>
      <c r="DY22" s="804"/>
      <c r="DZ22" s="805"/>
      <c r="EA22" s="321"/>
    </row>
    <row r="23" spans="1:131" s="349" customFormat="1" ht="26.25" customHeight="1" thickBot="1">
      <c r="A23" s="340" t="s">
        <v>489</v>
      </c>
      <c r="B23" s="815" t="s">
        <v>523</v>
      </c>
      <c r="C23" s="816"/>
      <c r="D23" s="816"/>
      <c r="E23" s="816"/>
      <c r="F23" s="816"/>
      <c r="G23" s="816"/>
      <c r="H23" s="816"/>
      <c r="I23" s="816"/>
      <c r="J23" s="816"/>
      <c r="K23" s="816"/>
      <c r="L23" s="816"/>
      <c r="M23" s="816"/>
      <c r="N23" s="816"/>
      <c r="O23" s="816"/>
      <c r="P23" s="817"/>
      <c r="Q23" s="818"/>
      <c r="R23" s="819"/>
      <c r="S23" s="819"/>
      <c r="T23" s="819"/>
      <c r="U23" s="819"/>
      <c r="V23" s="819"/>
      <c r="W23" s="819"/>
      <c r="X23" s="819"/>
      <c r="Y23" s="819"/>
      <c r="Z23" s="819"/>
      <c r="AA23" s="819"/>
      <c r="AB23" s="819"/>
      <c r="AC23" s="819"/>
      <c r="AD23" s="819"/>
      <c r="AE23" s="820"/>
      <c r="AF23" s="821">
        <v>1076</v>
      </c>
      <c r="AG23" s="819"/>
      <c r="AH23" s="819"/>
      <c r="AI23" s="819"/>
      <c r="AJ23" s="822"/>
      <c r="AK23" s="823"/>
      <c r="AL23" s="824"/>
      <c r="AM23" s="824"/>
      <c r="AN23" s="824"/>
      <c r="AO23" s="824"/>
      <c r="AP23" s="819"/>
      <c r="AQ23" s="819"/>
      <c r="AR23" s="819"/>
      <c r="AS23" s="819"/>
      <c r="AT23" s="819"/>
      <c r="AU23" s="825"/>
      <c r="AV23" s="825"/>
      <c r="AW23" s="825"/>
      <c r="AX23" s="825"/>
      <c r="AY23" s="826"/>
      <c r="AZ23" s="827" t="s">
        <v>413</v>
      </c>
      <c r="BA23" s="828"/>
      <c r="BB23" s="828"/>
      <c r="BC23" s="828"/>
      <c r="BD23" s="829"/>
      <c r="BE23" s="320"/>
      <c r="BF23" s="320"/>
      <c r="BG23" s="320"/>
      <c r="BH23" s="320"/>
      <c r="BI23" s="320"/>
      <c r="BJ23" s="320"/>
      <c r="BK23" s="320"/>
      <c r="BL23" s="320"/>
      <c r="BM23" s="320"/>
      <c r="BN23" s="320"/>
      <c r="BO23" s="320"/>
      <c r="BP23" s="320"/>
      <c r="BQ23" s="342">
        <v>17</v>
      </c>
      <c r="BR23" s="346"/>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3"/>
      <c r="DW23" s="804"/>
      <c r="DX23" s="804"/>
      <c r="DY23" s="804"/>
      <c r="DZ23" s="805"/>
      <c r="EA23" s="321"/>
    </row>
    <row r="24" spans="1:131" s="349" customFormat="1" ht="26.25" customHeight="1">
      <c r="A24" s="830" t="s">
        <v>522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347"/>
      <c r="BA24" s="347"/>
      <c r="BB24" s="347"/>
      <c r="BC24" s="347"/>
      <c r="BD24" s="347"/>
      <c r="BE24" s="320"/>
      <c r="BF24" s="320"/>
      <c r="BG24" s="320"/>
      <c r="BH24" s="320"/>
      <c r="BI24" s="320"/>
      <c r="BJ24" s="320"/>
      <c r="BK24" s="320"/>
      <c r="BL24" s="320"/>
      <c r="BM24" s="320"/>
      <c r="BN24" s="320"/>
      <c r="BO24" s="320"/>
      <c r="BP24" s="320"/>
      <c r="BQ24" s="342">
        <v>18</v>
      </c>
      <c r="BR24" s="346"/>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3"/>
      <c r="DW24" s="804"/>
      <c r="DX24" s="804"/>
      <c r="DY24" s="804"/>
      <c r="DZ24" s="805"/>
      <c r="EA24" s="321"/>
    </row>
    <row r="25" spans="1:131" s="315" customFormat="1" ht="26.25" customHeight="1" thickBot="1">
      <c r="A25" s="741" t="s">
        <v>521</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347"/>
      <c r="BK25" s="347"/>
      <c r="BL25" s="347"/>
      <c r="BM25" s="347"/>
      <c r="BN25" s="347"/>
      <c r="BO25" s="335"/>
      <c r="BP25" s="335"/>
      <c r="BQ25" s="342">
        <v>19</v>
      </c>
      <c r="BR25" s="346"/>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3"/>
      <c r="DW25" s="804"/>
      <c r="DX25" s="804"/>
      <c r="DY25" s="804"/>
      <c r="DZ25" s="805"/>
      <c r="EA25" s="316"/>
    </row>
    <row r="26" spans="1:131" s="315" customFormat="1" ht="26.25" customHeight="1">
      <c r="A26" s="742" t="s">
        <v>520</v>
      </c>
      <c r="B26" s="743"/>
      <c r="C26" s="743"/>
      <c r="D26" s="743"/>
      <c r="E26" s="743"/>
      <c r="F26" s="743"/>
      <c r="G26" s="743"/>
      <c r="H26" s="743"/>
      <c r="I26" s="743"/>
      <c r="J26" s="743"/>
      <c r="K26" s="743"/>
      <c r="L26" s="743"/>
      <c r="M26" s="743"/>
      <c r="N26" s="743"/>
      <c r="O26" s="743"/>
      <c r="P26" s="744"/>
      <c r="Q26" s="748" t="s">
        <v>506</v>
      </c>
      <c r="R26" s="749"/>
      <c r="S26" s="749"/>
      <c r="T26" s="749"/>
      <c r="U26" s="750"/>
      <c r="V26" s="748" t="s">
        <v>505</v>
      </c>
      <c r="W26" s="749"/>
      <c r="X26" s="749"/>
      <c r="Y26" s="749"/>
      <c r="Z26" s="750"/>
      <c r="AA26" s="748" t="s">
        <v>504</v>
      </c>
      <c r="AB26" s="749"/>
      <c r="AC26" s="749"/>
      <c r="AD26" s="749"/>
      <c r="AE26" s="749"/>
      <c r="AF26" s="831" t="s">
        <v>503</v>
      </c>
      <c r="AG26" s="832"/>
      <c r="AH26" s="832"/>
      <c r="AI26" s="832"/>
      <c r="AJ26" s="833"/>
      <c r="AK26" s="749" t="s">
        <v>502</v>
      </c>
      <c r="AL26" s="749"/>
      <c r="AM26" s="749"/>
      <c r="AN26" s="749"/>
      <c r="AO26" s="750"/>
      <c r="AP26" s="748" t="s">
        <v>501</v>
      </c>
      <c r="AQ26" s="749"/>
      <c r="AR26" s="749"/>
      <c r="AS26" s="749"/>
      <c r="AT26" s="750"/>
      <c r="AU26" s="748" t="s">
        <v>519</v>
      </c>
      <c r="AV26" s="749"/>
      <c r="AW26" s="749"/>
      <c r="AX26" s="749"/>
      <c r="AY26" s="750"/>
      <c r="AZ26" s="748" t="s">
        <v>518</v>
      </c>
      <c r="BA26" s="749"/>
      <c r="BB26" s="749"/>
      <c r="BC26" s="749"/>
      <c r="BD26" s="750"/>
      <c r="BE26" s="748" t="s">
        <v>499</v>
      </c>
      <c r="BF26" s="749"/>
      <c r="BG26" s="749"/>
      <c r="BH26" s="749"/>
      <c r="BI26" s="755"/>
      <c r="BJ26" s="347"/>
      <c r="BK26" s="347"/>
      <c r="BL26" s="347"/>
      <c r="BM26" s="347"/>
      <c r="BN26" s="347"/>
      <c r="BO26" s="335"/>
      <c r="BP26" s="335"/>
      <c r="BQ26" s="342">
        <v>20</v>
      </c>
      <c r="BR26" s="346"/>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3"/>
      <c r="DW26" s="804"/>
      <c r="DX26" s="804"/>
      <c r="DY26" s="804"/>
      <c r="DZ26" s="805"/>
      <c r="EA26" s="316"/>
    </row>
    <row r="27" spans="1:131" s="315" customFormat="1" ht="26.25" customHeight="1" thickBot="1">
      <c r="A27" s="745"/>
      <c r="B27" s="746"/>
      <c r="C27" s="746"/>
      <c r="D27" s="746"/>
      <c r="E27" s="746"/>
      <c r="F27" s="746"/>
      <c r="G27" s="746"/>
      <c r="H27" s="746"/>
      <c r="I27" s="746"/>
      <c r="J27" s="746"/>
      <c r="K27" s="746"/>
      <c r="L27" s="746"/>
      <c r="M27" s="746"/>
      <c r="N27" s="746"/>
      <c r="O27" s="746"/>
      <c r="P27" s="747"/>
      <c r="Q27" s="751"/>
      <c r="R27" s="752"/>
      <c r="S27" s="752"/>
      <c r="T27" s="752"/>
      <c r="U27" s="753"/>
      <c r="V27" s="751"/>
      <c r="W27" s="752"/>
      <c r="X27" s="752"/>
      <c r="Y27" s="752"/>
      <c r="Z27" s="753"/>
      <c r="AA27" s="751"/>
      <c r="AB27" s="752"/>
      <c r="AC27" s="752"/>
      <c r="AD27" s="752"/>
      <c r="AE27" s="752"/>
      <c r="AF27" s="834"/>
      <c r="AG27" s="835"/>
      <c r="AH27" s="835"/>
      <c r="AI27" s="835"/>
      <c r="AJ27" s="836"/>
      <c r="AK27" s="752"/>
      <c r="AL27" s="752"/>
      <c r="AM27" s="752"/>
      <c r="AN27" s="752"/>
      <c r="AO27" s="753"/>
      <c r="AP27" s="751"/>
      <c r="AQ27" s="752"/>
      <c r="AR27" s="752"/>
      <c r="AS27" s="752"/>
      <c r="AT27" s="753"/>
      <c r="AU27" s="751"/>
      <c r="AV27" s="752"/>
      <c r="AW27" s="752"/>
      <c r="AX27" s="752"/>
      <c r="AY27" s="753"/>
      <c r="AZ27" s="751"/>
      <c r="BA27" s="752"/>
      <c r="BB27" s="752"/>
      <c r="BC27" s="752"/>
      <c r="BD27" s="753"/>
      <c r="BE27" s="751"/>
      <c r="BF27" s="752"/>
      <c r="BG27" s="752"/>
      <c r="BH27" s="752"/>
      <c r="BI27" s="757"/>
      <c r="BJ27" s="347"/>
      <c r="BK27" s="347"/>
      <c r="BL27" s="347"/>
      <c r="BM27" s="347"/>
      <c r="BN27" s="347"/>
      <c r="BO27" s="335"/>
      <c r="BP27" s="335"/>
      <c r="BQ27" s="342">
        <v>21</v>
      </c>
      <c r="BR27" s="346"/>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3"/>
      <c r="DW27" s="804"/>
      <c r="DX27" s="804"/>
      <c r="DY27" s="804"/>
      <c r="DZ27" s="805"/>
      <c r="EA27" s="316"/>
    </row>
    <row r="28" spans="1:131" s="315" customFormat="1" ht="26.25" customHeight="1" thickTop="1">
      <c r="A28" s="348">
        <v>1</v>
      </c>
      <c r="B28" s="764" t="s">
        <v>517</v>
      </c>
      <c r="C28" s="765"/>
      <c r="D28" s="765"/>
      <c r="E28" s="765"/>
      <c r="F28" s="765"/>
      <c r="G28" s="765"/>
      <c r="H28" s="765"/>
      <c r="I28" s="765"/>
      <c r="J28" s="765"/>
      <c r="K28" s="765"/>
      <c r="L28" s="765"/>
      <c r="M28" s="765"/>
      <c r="N28" s="765"/>
      <c r="O28" s="765"/>
      <c r="P28" s="766"/>
      <c r="Q28" s="837">
        <v>2270</v>
      </c>
      <c r="R28" s="838"/>
      <c r="S28" s="838"/>
      <c r="T28" s="838"/>
      <c r="U28" s="838"/>
      <c r="V28" s="838">
        <v>2178</v>
      </c>
      <c r="W28" s="838"/>
      <c r="X28" s="838"/>
      <c r="Y28" s="838"/>
      <c r="Z28" s="838"/>
      <c r="AA28" s="838">
        <v>93</v>
      </c>
      <c r="AB28" s="838"/>
      <c r="AC28" s="838"/>
      <c r="AD28" s="838"/>
      <c r="AE28" s="839"/>
      <c r="AF28" s="840">
        <v>93</v>
      </c>
      <c r="AG28" s="838"/>
      <c r="AH28" s="838"/>
      <c r="AI28" s="838"/>
      <c r="AJ28" s="841"/>
      <c r="AK28" s="842">
        <v>170</v>
      </c>
      <c r="AL28" s="843"/>
      <c r="AM28" s="843"/>
      <c r="AN28" s="843"/>
      <c r="AO28" s="843"/>
      <c r="AP28" s="843">
        <v>0</v>
      </c>
      <c r="AQ28" s="843"/>
      <c r="AR28" s="843"/>
      <c r="AS28" s="843"/>
      <c r="AT28" s="843"/>
      <c r="AU28" s="843">
        <v>0</v>
      </c>
      <c r="AV28" s="843"/>
      <c r="AW28" s="843"/>
      <c r="AX28" s="843"/>
      <c r="AY28" s="843"/>
      <c r="AZ28" s="844" t="s">
        <v>491</v>
      </c>
      <c r="BA28" s="844"/>
      <c r="BB28" s="844"/>
      <c r="BC28" s="844"/>
      <c r="BD28" s="844"/>
      <c r="BE28" s="845"/>
      <c r="BF28" s="845"/>
      <c r="BG28" s="845"/>
      <c r="BH28" s="845"/>
      <c r="BI28" s="846"/>
      <c r="BJ28" s="347"/>
      <c r="BK28" s="347"/>
      <c r="BL28" s="347"/>
      <c r="BM28" s="347"/>
      <c r="BN28" s="347"/>
      <c r="BO28" s="335"/>
      <c r="BP28" s="335"/>
      <c r="BQ28" s="342">
        <v>22</v>
      </c>
      <c r="BR28" s="346"/>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3"/>
      <c r="DW28" s="804"/>
      <c r="DX28" s="804"/>
      <c r="DY28" s="804"/>
      <c r="DZ28" s="805"/>
      <c r="EA28" s="316"/>
    </row>
    <row r="29" spans="1:131" s="315" customFormat="1" ht="26.25" customHeight="1">
      <c r="A29" s="348">
        <v>2</v>
      </c>
      <c r="B29" s="789" t="s">
        <v>439</v>
      </c>
      <c r="C29" s="790"/>
      <c r="D29" s="790"/>
      <c r="E29" s="790"/>
      <c r="F29" s="790"/>
      <c r="G29" s="790"/>
      <c r="H29" s="790"/>
      <c r="I29" s="790"/>
      <c r="J29" s="790"/>
      <c r="K29" s="790"/>
      <c r="L29" s="790"/>
      <c r="M29" s="790"/>
      <c r="N29" s="790"/>
      <c r="O29" s="790"/>
      <c r="P29" s="791"/>
      <c r="Q29" s="792">
        <v>1614</v>
      </c>
      <c r="R29" s="793"/>
      <c r="S29" s="793"/>
      <c r="T29" s="793"/>
      <c r="U29" s="793"/>
      <c r="V29" s="793">
        <v>1534</v>
      </c>
      <c r="W29" s="793"/>
      <c r="X29" s="793"/>
      <c r="Y29" s="793"/>
      <c r="Z29" s="793"/>
      <c r="AA29" s="793">
        <v>80</v>
      </c>
      <c r="AB29" s="793"/>
      <c r="AC29" s="793"/>
      <c r="AD29" s="793"/>
      <c r="AE29" s="794"/>
      <c r="AF29" s="795">
        <v>80</v>
      </c>
      <c r="AG29" s="796"/>
      <c r="AH29" s="796"/>
      <c r="AI29" s="796"/>
      <c r="AJ29" s="797"/>
      <c r="AK29" s="847">
        <v>233</v>
      </c>
      <c r="AL29" s="848"/>
      <c r="AM29" s="848"/>
      <c r="AN29" s="848"/>
      <c r="AO29" s="848"/>
      <c r="AP29" s="848">
        <v>0</v>
      </c>
      <c r="AQ29" s="848"/>
      <c r="AR29" s="848"/>
      <c r="AS29" s="848"/>
      <c r="AT29" s="848"/>
      <c r="AU29" s="848">
        <v>0</v>
      </c>
      <c r="AV29" s="848"/>
      <c r="AW29" s="848"/>
      <c r="AX29" s="848"/>
      <c r="AY29" s="848"/>
      <c r="AZ29" s="849" t="s">
        <v>491</v>
      </c>
      <c r="BA29" s="849"/>
      <c r="BB29" s="849"/>
      <c r="BC29" s="849"/>
      <c r="BD29" s="849"/>
      <c r="BE29" s="850"/>
      <c r="BF29" s="850"/>
      <c r="BG29" s="850"/>
      <c r="BH29" s="850"/>
      <c r="BI29" s="851"/>
      <c r="BJ29" s="347"/>
      <c r="BK29" s="347"/>
      <c r="BL29" s="347"/>
      <c r="BM29" s="347"/>
      <c r="BN29" s="347"/>
      <c r="BO29" s="335"/>
      <c r="BP29" s="335"/>
      <c r="BQ29" s="342">
        <v>23</v>
      </c>
      <c r="BR29" s="346"/>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3"/>
      <c r="DW29" s="804"/>
      <c r="DX29" s="804"/>
      <c r="DY29" s="804"/>
      <c r="DZ29" s="805"/>
      <c r="EA29" s="316"/>
    </row>
    <row r="30" spans="1:131" s="315" customFormat="1" ht="26.25" customHeight="1">
      <c r="A30" s="348">
        <v>3</v>
      </c>
      <c r="B30" s="789" t="s">
        <v>516</v>
      </c>
      <c r="C30" s="790"/>
      <c r="D30" s="790"/>
      <c r="E30" s="790"/>
      <c r="F30" s="790"/>
      <c r="G30" s="790"/>
      <c r="H30" s="790"/>
      <c r="I30" s="790"/>
      <c r="J30" s="790"/>
      <c r="K30" s="790"/>
      <c r="L30" s="790"/>
      <c r="M30" s="790"/>
      <c r="N30" s="790"/>
      <c r="O30" s="790"/>
      <c r="P30" s="791"/>
      <c r="Q30" s="792">
        <v>140</v>
      </c>
      <c r="R30" s="793"/>
      <c r="S30" s="793"/>
      <c r="T30" s="793"/>
      <c r="U30" s="793"/>
      <c r="V30" s="793">
        <v>130</v>
      </c>
      <c r="W30" s="793"/>
      <c r="X30" s="793"/>
      <c r="Y30" s="793"/>
      <c r="Z30" s="793"/>
      <c r="AA30" s="793">
        <v>10</v>
      </c>
      <c r="AB30" s="793"/>
      <c r="AC30" s="793"/>
      <c r="AD30" s="793"/>
      <c r="AE30" s="794"/>
      <c r="AF30" s="795">
        <v>10</v>
      </c>
      <c r="AG30" s="796"/>
      <c r="AH30" s="796"/>
      <c r="AI30" s="796"/>
      <c r="AJ30" s="797"/>
      <c r="AK30" s="847">
        <v>52</v>
      </c>
      <c r="AL30" s="848"/>
      <c r="AM30" s="848"/>
      <c r="AN30" s="848"/>
      <c r="AO30" s="848"/>
      <c r="AP30" s="848">
        <v>0</v>
      </c>
      <c r="AQ30" s="848"/>
      <c r="AR30" s="848"/>
      <c r="AS30" s="848"/>
      <c r="AT30" s="848"/>
      <c r="AU30" s="848">
        <v>0</v>
      </c>
      <c r="AV30" s="848"/>
      <c r="AW30" s="848"/>
      <c r="AX30" s="848"/>
      <c r="AY30" s="848"/>
      <c r="AZ30" s="849" t="s">
        <v>491</v>
      </c>
      <c r="BA30" s="849"/>
      <c r="BB30" s="849"/>
      <c r="BC30" s="849"/>
      <c r="BD30" s="849"/>
      <c r="BE30" s="850"/>
      <c r="BF30" s="850"/>
      <c r="BG30" s="850"/>
      <c r="BH30" s="850"/>
      <c r="BI30" s="851"/>
      <c r="BJ30" s="347"/>
      <c r="BK30" s="347"/>
      <c r="BL30" s="347"/>
      <c r="BM30" s="347"/>
      <c r="BN30" s="347"/>
      <c r="BO30" s="335"/>
      <c r="BP30" s="335"/>
      <c r="BQ30" s="342">
        <v>24</v>
      </c>
      <c r="BR30" s="346"/>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3"/>
      <c r="DW30" s="804"/>
      <c r="DX30" s="804"/>
      <c r="DY30" s="804"/>
      <c r="DZ30" s="805"/>
      <c r="EA30" s="316"/>
    </row>
    <row r="31" spans="1:131" s="315" customFormat="1" ht="26.25" customHeight="1">
      <c r="A31" s="348">
        <v>4</v>
      </c>
      <c r="B31" s="789" t="s">
        <v>515</v>
      </c>
      <c r="C31" s="790"/>
      <c r="D31" s="790"/>
      <c r="E31" s="790"/>
      <c r="F31" s="790"/>
      <c r="G31" s="790"/>
      <c r="H31" s="790"/>
      <c r="I31" s="790"/>
      <c r="J31" s="790"/>
      <c r="K31" s="790"/>
      <c r="L31" s="790"/>
      <c r="M31" s="790"/>
      <c r="N31" s="790"/>
      <c r="O31" s="790"/>
      <c r="P31" s="791"/>
      <c r="Q31" s="792">
        <v>44</v>
      </c>
      <c r="R31" s="793"/>
      <c r="S31" s="793"/>
      <c r="T31" s="793"/>
      <c r="U31" s="793"/>
      <c r="V31" s="793">
        <v>29</v>
      </c>
      <c r="W31" s="793"/>
      <c r="X31" s="793"/>
      <c r="Y31" s="793"/>
      <c r="Z31" s="793"/>
      <c r="AA31" s="793">
        <v>16</v>
      </c>
      <c r="AB31" s="793"/>
      <c r="AC31" s="793"/>
      <c r="AD31" s="793"/>
      <c r="AE31" s="794"/>
      <c r="AF31" s="795">
        <v>382</v>
      </c>
      <c r="AG31" s="796"/>
      <c r="AH31" s="796"/>
      <c r="AI31" s="796"/>
      <c r="AJ31" s="797"/>
      <c r="AK31" s="847">
        <v>24</v>
      </c>
      <c r="AL31" s="848"/>
      <c r="AM31" s="848"/>
      <c r="AN31" s="848"/>
      <c r="AO31" s="848"/>
      <c r="AP31" s="848">
        <v>98</v>
      </c>
      <c r="AQ31" s="848"/>
      <c r="AR31" s="848"/>
      <c r="AS31" s="848"/>
      <c r="AT31" s="848"/>
      <c r="AU31" s="848">
        <v>0</v>
      </c>
      <c r="AV31" s="848"/>
      <c r="AW31" s="848"/>
      <c r="AX31" s="848"/>
      <c r="AY31" s="848"/>
      <c r="AZ31" s="849" t="s">
        <v>491</v>
      </c>
      <c r="BA31" s="849"/>
      <c r="BB31" s="849"/>
      <c r="BC31" s="849"/>
      <c r="BD31" s="849"/>
      <c r="BE31" s="850" t="s">
        <v>514</v>
      </c>
      <c r="BF31" s="850"/>
      <c r="BG31" s="850"/>
      <c r="BH31" s="850"/>
      <c r="BI31" s="851"/>
      <c r="BJ31" s="347"/>
      <c r="BK31" s="347"/>
      <c r="BL31" s="347"/>
      <c r="BM31" s="347"/>
      <c r="BN31" s="347"/>
      <c r="BO31" s="335"/>
      <c r="BP31" s="335"/>
      <c r="BQ31" s="342">
        <v>25</v>
      </c>
      <c r="BR31" s="346"/>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3"/>
      <c r="DW31" s="804"/>
      <c r="DX31" s="804"/>
      <c r="DY31" s="804"/>
      <c r="DZ31" s="805"/>
      <c r="EA31" s="316"/>
    </row>
    <row r="32" spans="1:131" s="315" customFormat="1" ht="26.25" customHeight="1">
      <c r="A32" s="348">
        <v>5</v>
      </c>
      <c r="B32" s="789" t="s">
        <v>448</v>
      </c>
      <c r="C32" s="790"/>
      <c r="D32" s="790"/>
      <c r="E32" s="790"/>
      <c r="F32" s="790"/>
      <c r="G32" s="790"/>
      <c r="H32" s="790"/>
      <c r="I32" s="790"/>
      <c r="J32" s="790"/>
      <c r="K32" s="790"/>
      <c r="L32" s="790"/>
      <c r="M32" s="790"/>
      <c r="N32" s="790"/>
      <c r="O32" s="790"/>
      <c r="P32" s="791"/>
      <c r="Q32" s="792">
        <v>359</v>
      </c>
      <c r="R32" s="793"/>
      <c r="S32" s="793"/>
      <c r="T32" s="793"/>
      <c r="U32" s="793"/>
      <c r="V32" s="793">
        <v>265</v>
      </c>
      <c r="W32" s="793"/>
      <c r="X32" s="793"/>
      <c r="Y32" s="793"/>
      <c r="Z32" s="793"/>
      <c r="AA32" s="793">
        <v>940</v>
      </c>
      <c r="AB32" s="793"/>
      <c r="AC32" s="793"/>
      <c r="AD32" s="793"/>
      <c r="AE32" s="794"/>
      <c r="AF32" s="795">
        <v>59</v>
      </c>
      <c r="AG32" s="796"/>
      <c r="AH32" s="796"/>
      <c r="AI32" s="796"/>
      <c r="AJ32" s="797"/>
      <c r="AK32" s="847">
        <v>95</v>
      </c>
      <c r="AL32" s="848"/>
      <c r="AM32" s="848"/>
      <c r="AN32" s="848"/>
      <c r="AO32" s="848"/>
      <c r="AP32" s="848">
        <v>474</v>
      </c>
      <c r="AQ32" s="848"/>
      <c r="AR32" s="848"/>
      <c r="AS32" s="848"/>
      <c r="AT32" s="848"/>
      <c r="AU32" s="848">
        <v>401</v>
      </c>
      <c r="AV32" s="848"/>
      <c r="AW32" s="848"/>
      <c r="AX32" s="848"/>
      <c r="AY32" s="848"/>
      <c r="AZ32" s="849" t="s">
        <v>491</v>
      </c>
      <c r="BA32" s="849"/>
      <c r="BB32" s="849"/>
      <c r="BC32" s="849"/>
      <c r="BD32" s="849"/>
      <c r="BE32" s="850" t="s">
        <v>513</v>
      </c>
      <c r="BF32" s="850"/>
      <c r="BG32" s="850"/>
      <c r="BH32" s="850"/>
      <c r="BI32" s="851"/>
      <c r="BJ32" s="347"/>
      <c r="BK32" s="347"/>
      <c r="BL32" s="347"/>
      <c r="BM32" s="347"/>
      <c r="BN32" s="347"/>
      <c r="BO32" s="335"/>
      <c r="BP32" s="335"/>
      <c r="BQ32" s="342">
        <v>26</v>
      </c>
      <c r="BR32" s="346"/>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3"/>
      <c r="DW32" s="804"/>
      <c r="DX32" s="804"/>
      <c r="DY32" s="804"/>
      <c r="DZ32" s="805"/>
      <c r="EA32" s="316"/>
    </row>
    <row r="33" spans="1:131" s="315" customFormat="1" ht="26.25" customHeight="1">
      <c r="A33" s="348">
        <v>6</v>
      </c>
      <c r="B33" s="789" t="s">
        <v>442</v>
      </c>
      <c r="C33" s="790"/>
      <c r="D33" s="790"/>
      <c r="E33" s="790"/>
      <c r="F33" s="790"/>
      <c r="G33" s="790"/>
      <c r="H33" s="790"/>
      <c r="I33" s="790"/>
      <c r="J33" s="790"/>
      <c r="K33" s="790"/>
      <c r="L33" s="790"/>
      <c r="M33" s="790"/>
      <c r="N33" s="790"/>
      <c r="O33" s="790"/>
      <c r="P33" s="791"/>
      <c r="Q33" s="792">
        <v>28</v>
      </c>
      <c r="R33" s="793"/>
      <c r="S33" s="793"/>
      <c r="T33" s="793"/>
      <c r="U33" s="793"/>
      <c r="V33" s="793">
        <v>28</v>
      </c>
      <c r="W33" s="793"/>
      <c r="X33" s="793"/>
      <c r="Y33" s="793"/>
      <c r="Z33" s="793"/>
      <c r="AA33" s="793">
        <v>1</v>
      </c>
      <c r="AB33" s="793"/>
      <c r="AC33" s="793"/>
      <c r="AD33" s="793"/>
      <c r="AE33" s="794"/>
      <c r="AF33" s="795">
        <v>1</v>
      </c>
      <c r="AG33" s="796"/>
      <c r="AH33" s="796"/>
      <c r="AI33" s="796"/>
      <c r="AJ33" s="797"/>
      <c r="AK33" s="847">
        <v>13</v>
      </c>
      <c r="AL33" s="848"/>
      <c r="AM33" s="848"/>
      <c r="AN33" s="848"/>
      <c r="AO33" s="848"/>
      <c r="AP33" s="848">
        <v>59</v>
      </c>
      <c r="AQ33" s="848"/>
      <c r="AR33" s="848"/>
      <c r="AS33" s="848"/>
      <c r="AT33" s="848"/>
      <c r="AU33" s="848">
        <v>59</v>
      </c>
      <c r="AV33" s="848"/>
      <c r="AW33" s="848"/>
      <c r="AX33" s="848"/>
      <c r="AY33" s="848"/>
      <c r="AZ33" s="849" t="s">
        <v>491</v>
      </c>
      <c r="BA33" s="849"/>
      <c r="BB33" s="849"/>
      <c r="BC33" s="849"/>
      <c r="BD33" s="849"/>
      <c r="BE33" s="850" t="s">
        <v>511</v>
      </c>
      <c r="BF33" s="850"/>
      <c r="BG33" s="850"/>
      <c r="BH33" s="850"/>
      <c r="BI33" s="851"/>
      <c r="BJ33" s="347"/>
      <c r="BK33" s="347"/>
      <c r="BL33" s="347"/>
      <c r="BM33" s="347"/>
      <c r="BN33" s="347"/>
      <c r="BO33" s="335"/>
      <c r="BP33" s="335"/>
      <c r="BQ33" s="342">
        <v>27</v>
      </c>
      <c r="BR33" s="346"/>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3"/>
      <c r="DW33" s="804"/>
      <c r="DX33" s="804"/>
      <c r="DY33" s="804"/>
      <c r="DZ33" s="805"/>
      <c r="EA33" s="316"/>
    </row>
    <row r="34" spans="1:131" s="315" customFormat="1" ht="26.25" customHeight="1">
      <c r="A34" s="348">
        <v>7</v>
      </c>
      <c r="B34" s="789" t="s">
        <v>512</v>
      </c>
      <c r="C34" s="790"/>
      <c r="D34" s="790"/>
      <c r="E34" s="790"/>
      <c r="F34" s="790"/>
      <c r="G34" s="790"/>
      <c r="H34" s="790"/>
      <c r="I34" s="790"/>
      <c r="J34" s="790"/>
      <c r="K34" s="790"/>
      <c r="L34" s="790"/>
      <c r="M34" s="790"/>
      <c r="N34" s="790"/>
      <c r="O34" s="790"/>
      <c r="P34" s="791"/>
      <c r="Q34" s="792">
        <v>100</v>
      </c>
      <c r="R34" s="793"/>
      <c r="S34" s="793"/>
      <c r="T34" s="793"/>
      <c r="U34" s="793"/>
      <c r="V34" s="793">
        <v>96</v>
      </c>
      <c r="W34" s="793"/>
      <c r="X34" s="793"/>
      <c r="Y34" s="793"/>
      <c r="Z34" s="793"/>
      <c r="AA34" s="793">
        <v>4</v>
      </c>
      <c r="AB34" s="793"/>
      <c r="AC34" s="793"/>
      <c r="AD34" s="793"/>
      <c r="AE34" s="794"/>
      <c r="AF34" s="795">
        <v>4</v>
      </c>
      <c r="AG34" s="796"/>
      <c r="AH34" s="796"/>
      <c r="AI34" s="796"/>
      <c r="AJ34" s="797"/>
      <c r="AK34" s="847">
        <v>48</v>
      </c>
      <c r="AL34" s="848"/>
      <c r="AM34" s="848"/>
      <c r="AN34" s="848"/>
      <c r="AO34" s="848"/>
      <c r="AP34" s="848">
        <v>230</v>
      </c>
      <c r="AQ34" s="848"/>
      <c r="AR34" s="848"/>
      <c r="AS34" s="848"/>
      <c r="AT34" s="848"/>
      <c r="AU34" s="848">
        <v>230</v>
      </c>
      <c r="AV34" s="848"/>
      <c r="AW34" s="848"/>
      <c r="AX34" s="848"/>
      <c r="AY34" s="848"/>
      <c r="AZ34" s="849" t="s">
        <v>491</v>
      </c>
      <c r="BA34" s="849"/>
      <c r="BB34" s="849"/>
      <c r="BC34" s="849"/>
      <c r="BD34" s="849"/>
      <c r="BE34" s="850" t="s">
        <v>511</v>
      </c>
      <c r="BF34" s="850"/>
      <c r="BG34" s="850"/>
      <c r="BH34" s="850"/>
      <c r="BI34" s="851"/>
      <c r="BJ34" s="347"/>
      <c r="BK34" s="347"/>
      <c r="BL34" s="347"/>
      <c r="BM34" s="347"/>
      <c r="BN34" s="347"/>
      <c r="BO34" s="335"/>
      <c r="BP34" s="335"/>
      <c r="BQ34" s="342">
        <v>28</v>
      </c>
      <c r="BR34" s="346"/>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3"/>
      <c r="DW34" s="804"/>
      <c r="DX34" s="804"/>
      <c r="DY34" s="804"/>
      <c r="DZ34" s="805"/>
      <c r="EA34" s="316"/>
    </row>
    <row r="35" spans="1:131" s="315" customFormat="1" ht="26.25" customHeight="1">
      <c r="A35" s="34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7"/>
      <c r="AL35" s="848"/>
      <c r="AM35" s="848"/>
      <c r="AN35" s="848"/>
      <c r="AO35" s="848"/>
      <c r="AP35" s="848"/>
      <c r="AQ35" s="848"/>
      <c r="AR35" s="848"/>
      <c r="AS35" s="848"/>
      <c r="AT35" s="848"/>
      <c r="AU35" s="848"/>
      <c r="AV35" s="848"/>
      <c r="AW35" s="848"/>
      <c r="AX35" s="848"/>
      <c r="AY35" s="848"/>
      <c r="AZ35" s="849"/>
      <c r="BA35" s="849"/>
      <c r="BB35" s="849"/>
      <c r="BC35" s="849"/>
      <c r="BD35" s="849"/>
      <c r="BE35" s="850"/>
      <c r="BF35" s="850"/>
      <c r="BG35" s="850"/>
      <c r="BH35" s="850"/>
      <c r="BI35" s="851"/>
      <c r="BJ35" s="347"/>
      <c r="BK35" s="347"/>
      <c r="BL35" s="347"/>
      <c r="BM35" s="347"/>
      <c r="BN35" s="347"/>
      <c r="BO35" s="335"/>
      <c r="BP35" s="335"/>
      <c r="BQ35" s="342">
        <v>29</v>
      </c>
      <c r="BR35" s="346"/>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3"/>
      <c r="DW35" s="804"/>
      <c r="DX35" s="804"/>
      <c r="DY35" s="804"/>
      <c r="DZ35" s="805"/>
      <c r="EA35" s="316"/>
    </row>
    <row r="36" spans="1:131" s="315" customFormat="1" ht="26.25" customHeight="1">
      <c r="A36" s="34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7"/>
      <c r="AL36" s="848"/>
      <c r="AM36" s="848"/>
      <c r="AN36" s="848"/>
      <c r="AO36" s="848"/>
      <c r="AP36" s="848"/>
      <c r="AQ36" s="848"/>
      <c r="AR36" s="848"/>
      <c r="AS36" s="848"/>
      <c r="AT36" s="848"/>
      <c r="AU36" s="848"/>
      <c r="AV36" s="848"/>
      <c r="AW36" s="848"/>
      <c r="AX36" s="848"/>
      <c r="AY36" s="848"/>
      <c r="AZ36" s="849"/>
      <c r="BA36" s="849"/>
      <c r="BB36" s="849"/>
      <c r="BC36" s="849"/>
      <c r="BD36" s="849"/>
      <c r="BE36" s="850"/>
      <c r="BF36" s="850"/>
      <c r="BG36" s="850"/>
      <c r="BH36" s="850"/>
      <c r="BI36" s="851"/>
      <c r="BJ36" s="347"/>
      <c r="BK36" s="347"/>
      <c r="BL36" s="347"/>
      <c r="BM36" s="347"/>
      <c r="BN36" s="347"/>
      <c r="BO36" s="335"/>
      <c r="BP36" s="335"/>
      <c r="BQ36" s="342">
        <v>30</v>
      </c>
      <c r="BR36" s="346"/>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3"/>
      <c r="DW36" s="804"/>
      <c r="DX36" s="804"/>
      <c r="DY36" s="804"/>
      <c r="DZ36" s="805"/>
      <c r="EA36" s="316"/>
    </row>
    <row r="37" spans="1:131" s="315" customFormat="1" ht="26.25" customHeight="1">
      <c r="A37" s="34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7"/>
      <c r="AL37" s="848"/>
      <c r="AM37" s="848"/>
      <c r="AN37" s="848"/>
      <c r="AO37" s="848"/>
      <c r="AP37" s="848"/>
      <c r="AQ37" s="848"/>
      <c r="AR37" s="848"/>
      <c r="AS37" s="848"/>
      <c r="AT37" s="848"/>
      <c r="AU37" s="848"/>
      <c r="AV37" s="848"/>
      <c r="AW37" s="848"/>
      <c r="AX37" s="848"/>
      <c r="AY37" s="848"/>
      <c r="AZ37" s="849"/>
      <c r="BA37" s="849"/>
      <c r="BB37" s="849"/>
      <c r="BC37" s="849"/>
      <c r="BD37" s="849"/>
      <c r="BE37" s="850"/>
      <c r="BF37" s="850"/>
      <c r="BG37" s="850"/>
      <c r="BH37" s="850"/>
      <c r="BI37" s="851"/>
      <c r="BJ37" s="347"/>
      <c r="BK37" s="347"/>
      <c r="BL37" s="347"/>
      <c r="BM37" s="347"/>
      <c r="BN37" s="347"/>
      <c r="BO37" s="335"/>
      <c r="BP37" s="335"/>
      <c r="BQ37" s="342">
        <v>31</v>
      </c>
      <c r="BR37" s="346"/>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3"/>
      <c r="DW37" s="804"/>
      <c r="DX37" s="804"/>
      <c r="DY37" s="804"/>
      <c r="DZ37" s="805"/>
      <c r="EA37" s="316"/>
    </row>
    <row r="38" spans="1:131" s="315" customFormat="1" ht="26.25" customHeight="1">
      <c r="A38" s="34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7"/>
      <c r="AL38" s="848"/>
      <c r="AM38" s="848"/>
      <c r="AN38" s="848"/>
      <c r="AO38" s="848"/>
      <c r="AP38" s="848"/>
      <c r="AQ38" s="848"/>
      <c r="AR38" s="848"/>
      <c r="AS38" s="848"/>
      <c r="AT38" s="848"/>
      <c r="AU38" s="848"/>
      <c r="AV38" s="848"/>
      <c r="AW38" s="848"/>
      <c r="AX38" s="848"/>
      <c r="AY38" s="848"/>
      <c r="AZ38" s="849"/>
      <c r="BA38" s="849"/>
      <c r="BB38" s="849"/>
      <c r="BC38" s="849"/>
      <c r="BD38" s="849"/>
      <c r="BE38" s="850"/>
      <c r="BF38" s="850"/>
      <c r="BG38" s="850"/>
      <c r="BH38" s="850"/>
      <c r="BI38" s="851"/>
      <c r="BJ38" s="347"/>
      <c r="BK38" s="347"/>
      <c r="BL38" s="347"/>
      <c r="BM38" s="347"/>
      <c r="BN38" s="347"/>
      <c r="BO38" s="335"/>
      <c r="BP38" s="335"/>
      <c r="BQ38" s="342">
        <v>32</v>
      </c>
      <c r="BR38" s="346"/>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3"/>
      <c r="DW38" s="804"/>
      <c r="DX38" s="804"/>
      <c r="DY38" s="804"/>
      <c r="DZ38" s="805"/>
      <c r="EA38" s="316"/>
    </row>
    <row r="39" spans="1:131" s="315" customFormat="1" ht="26.25" customHeight="1">
      <c r="A39" s="34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7"/>
      <c r="AL39" s="848"/>
      <c r="AM39" s="848"/>
      <c r="AN39" s="848"/>
      <c r="AO39" s="848"/>
      <c r="AP39" s="848"/>
      <c r="AQ39" s="848"/>
      <c r="AR39" s="848"/>
      <c r="AS39" s="848"/>
      <c r="AT39" s="848"/>
      <c r="AU39" s="848"/>
      <c r="AV39" s="848"/>
      <c r="AW39" s="848"/>
      <c r="AX39" s="848"/>
      <c r="AY39" s="848"/>
      <c r="AZ39" s="849"/>
      <c r="BA39" s="849"/>
      <c r="BB39" s="849"/>
      <c r="BC39" s="849"/>
      <c r="BD39" s="849"/>
      <c r="BE39" s="850"/>
      <c r="BF39" s="850"/>
      <c r="BG39" s="850"/>
      <c r="BH39" s="850"/>
      <c r="BI39" s="851"/>
      <c r="BJ39" s="347"/>
      <c r="BK39" s="347"/>
      <c r="BL39" s="347"/>
      <c r="BM39" s="347"/>
      <c r="BN39" s="347"/>
      <c r="BO39" s="335"/>
      <c r="BP39" s="335"/>
      <c r="BQ39" s="342">
        <v>33</v>
      </c>
      <c r="BR39" s="346"/>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3"/>
      <c r="DW39" s="804"/>
      <c r="DX39" s="804"/>
      <c r="DY39" s="804"/>
      <c r="DZ39" s="805"/>
      <c r="EA39" s="316"/>
    </row>
    <row r="40" spans="1:131" s="315" customFormat="1" ht="26.25" customHeight="1">
      <c r="A40" s="34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7"/>
      <c r="AL40" s="848"/>
      <c r="AM40" s="848"/>
      <c r="AN40" s="848"/>
      <c r="AO40" s="848"/>
      <c r="AP40" s="848"/>
      <c r="AQ40" s="848"/>
      <c r="AR40" s="848"/>
      <c r="AS40" s="848"/>
      <c r="AT40" s="848"/>
      <c r="AU40" s="848"/>
      <c r="AV40" s="848"/>
      <c r="AW40" s="848"/>
      <c r="AX40" s="848"/>
      <c r="AY40" s="848"/>
      <c r="AZ40" s="849"/>
      <c r="BA40" s="849"/>
      <c r="BB40" s="849"/>
      <c r="BC40" s="849"/>
      <c r="BD40" s="849"/>
      <c r="BE40" s="850"/>
      <c r="BF40" s="850"/>
      <c r="BG40" s="850"/>
      <c r="BH40" s="850"/>
      <c r="BI40" s="851"/>
      <c r="BJ40" s="347"/>
      <c r="BK40" s="347"/>
      <c r="BL40" s="347"/>
      <c r="BM40" s="347"/>
      <c r="BN40" s="347"/>
      <c r="BO40" s="335"/>
      <c r="BP40" s="335"/>
      <c r="BQ40" s="342">
        <v>34</v>
      </c>
      <c r="BR40" s="346"/>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3"/>
      <c r="DW40" s="804"/>
      <c r="DX40" s="804"/>
      <c r="DY40" s="804"/>
      <c r="DZ40" s="805"/>
      <c r="EA40" s="316"/>
    </row>
    <row r="41" spans="1:131" s="315" customFormat="1" ht="26.25" customHeight="1">
      <c r="A41" s="34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7"/>
      <c r="AL41" s="848"/>
      <c r="AM41" s="848"/>
      <c r="AN41" s="848"/>
      <c r="AO41" s="848"/>
      <c r="AP41" s="848"/>
      <c r="AQ41" s="848"/>
      <c r="AR41" s="848"/>
      <c r="AS41" s="848"/>
      <c r="AT41" s="848"/>
      <c r="AU41" s="848"/>
      <c r="AV41" s="848"/>
      <c r="AW41" s="848"/>
      <c r="AX41" s="848"/>
      <c r="AY41" s="848"/>
      <c r="AZ41" s="849"/>
      <c r="BA41" s="849"/>
      <c r="BB41" s="849"/>
      <c r="BC41" s="849"/>
      <c r="BD41" s="849"/>
      <c r="BE41" s="850"/>
      <c r="BF41" s="850"/>
      <c r="BG41" s="850"/>
      <c r="BH41" s="850"/>
      <c r="BI41" s="851"/>
      <c r="BJ41" s="347"/>
      <c r="BK41" s="347"/>
      <c r="BL41" s="347"/>
      <c r="BM41" s="347"/>
      <c r="BN41" s="347"/>
      <c r="BO41" s="335"/>
      <c r="BP41" s="335"/>
      <c r="BQ41" s="342">
        <v>35</v>
      </c>
      <c r="BR41" s="346"/>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3"/>
      <c r="DW41" s="804"/>
      <c r="DX41" s="804"/>
      <c r="DY41" s="804"/>
      <c r="DZ41" s="805"/>
      <c r="EA41" s="316"/>
    </row>
    <row r="42" spans="1:131" s="315" customFormat="1" ht="26.25" customHeight="1">
      <c r="A42" s="34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7"/>
      <c r="AL42" s="848"/>
      <c r="AM42" s="848"/>
      <c r="AN42" s="848"/>
      <c r="AO42" s="848"/>
      <c r="AP42" s="848"/>
      <c r="AQ42" s="848"/>
      <c r="AR42" s="848"/>
      <c r="AS42" s="848"/>
      <c r="AT42" s="848"/>
      <c r="AU42" s="848"/>
      <c r="AV42" s="848"/>
      <c r="AW42" s="848"/>
      <c r="AX42" s="848"/>
      <c r="AY42" s="848"/>
      <c r="AZ42" s="849"/>
      <c r="BA42" s="849"/>
      <c r="BB42" s="849"/>
      <c r="BC42" s="849"/>
      <c r="BD42" s="849"/>
      <c r="BE42" s="850"/>
      <c r="BF42" s="850"/>
      <c r="BG42" s="850"/>
      <c r="BH42" s="850"/>
      <c r="BI42" s="851"/>
      <c r="BJ42" s="347"/>
      <c r="BK42" s="347"/>
      <c r="BL42" s="347"/>
      <c r="BM42" s="347"/>
      <c r="BN42" s="347"/>
      <c r="BO42" s="335"/>
      <c r="BP42" s="335"/>
      <c r="BQ42" s="342">
        <v>36</v>
      </c>
      <c r="BR42" s="346"/>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3"/>
      <c r="DW42" s="804"/>
      <c r="DX42" s="804"/>
      <c r="DY42" s="804"/>
      <c r="DZ42" s="805"/>
      <c r="EA42" s="316"/>
    </row>
    <row r="43" spans="1:131" s="315" customFormat="1" ht="26.25" customHeight="1">
      <c r="A43" s="34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7"/>
      <c r="AL43" s="848"/>
      <c r="AM43" s="848"/>
      <c r="AN43" s="848"/>
      <c r="AO43" s="848"/>
      <c r="AP43" s="848"/>
      <c r="AQ43" s="848"/>
      <c r="AR43" s="848"/>
      <c r="AS43" s="848"/>
      <c r="AT43" s="848"/>
      <c r="AU43" s="848"/>
      <c r="AV43" s="848"/>
      <c r="AW43" s="848"/>
      <c r="AX43" s="848"/>
      <c r="AY43" s="848"/>
      <c r="AZ43" s="849"/>
      <c r="BA43" s="849"/>
      <c r="BB43" s="849"/>
      <c r="BC43" s="849"/>
      <c r="BD43" s="849"/>
      <c r="BE43" s="850"/>
      <c r="BF43" s="850"/>
      <c r="BG43" s="850"/>
      <c r="BH43" s="850"/>
      <c r="BI43" s="851"/>
      <c r="BJ43" s="347"/>
      <c r="BK43" s="347"/>
      <c r="BL43" s="347"/>
      <c r="BM43" s="347"/>
      <c r="BN43" s="347"/>
      <c r="BO43" s="335"/>
      <c r="BP43" s="335"/>
      <c r="BQ43" s="342">
        <v>37</v>
      </c>
      <c r="BR43" s="346"/>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3"/>
      <c r="DW43" s="804"/>
      <c r="DX43" s="804"/>
      <c r="DY43" s="804"/>
      <c r="DZ43" s="805"/>
      <c r="EA43" s="316"/>
    </row>
    <row r="44" spans="1:131" s="315" customFormat="1" ht="26.25" customHeight="1">
      <c r="A44" s="34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7"/>
      <c r="AL44" s="848"/>
      <c r="AM44" s="848"/>
      <c r="AN44" s="848"/>
      <c r="AO44" s="848"/>
      <c r="AP44" s="848"/>
      <c r="AQ44" s="848"/>
      <c r="AR44" s="848"/>
      <c r="AS44" s="848"/>
      <c r="AT44" s="848"/>
      <c r="AU44" s="848"/>
      <c r="AV44" s="848"/>
      <c r="AW44" s="848"/>
      <c r="AX44" s="848"/>
      <c r="AY44" s="848"/>
      <c r="AZ44" s="849"/>
      <c r="BA44" s="849"/>
      <c r="BB44" s="849"/>
      <c r="BC44" s="849"/>
      <c r="BD44" s="849"/>
      <c r="BE44" s="850"/>
      <c r="BF44" s="850"/>
      <c r="BG44" s="850"/>
      <c r="BH44" s="850"/>
      <c r="BI44" s="851"/>
      <c r="BJ44" s="347"/>
      <c r="BK44" s="347"/>
      <c r="BL44" s="347"/>
      <c r="BM44" s="347"/>
      <c r="BN44" s="347"/>
      <c r="BO44" s="335"/>
      <c r="BP44" s="335"/>
      <c r="BQ44" s="342">
        <v>38</v>
      </c>
      <c r="BR44" s="346"/>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3"/>
      <c r="DW44" s="804"/>
      <c r="DX44" s="804"/>
      <c r="DY44" s="804"/>
      <c r="DZ44" s="805"/>
      <c r="EA44" s="316"/>
    </row>
    <row r="45" spans="1:131" s="315" customFormat="1" ht="26.25" customHeight="1">
      <c r="A45" s="34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7"/>
      <c r="AL45" s="848"/>
      <c r="AM45" s="848"/>
      <c r="AN45" s="848"/>
      <c r="AO45" s="848"/>
      <c r="AP45" s="848"/>
      <c r="AQ45" s="848"/>
      <c r="AR45" s="848"/>
      <c r="AS45" s="848"/>
      <c r="AT45" s="848"/>
      <c r="AU45" s="848"/>
      <c r="AV45" s="848"/>
      <c r="AW45" s="848"/>
      <c r="AX45" s="848"/>
      <c r="AY45" s="848"/>
      <c r="AZ45" s="849"/>
      <c r="BA45" s="849"/>
      <c r="BB45" s="849"/>
      <c r="BC45" s="849"/>
      <c r="BD45" s="849"/>
      <c r="BE45" s="850"/>
      <c r="BF45" s="850"/>
      <c r="BG45" s="850"/>
      <c r="BH45" s="850"/>
      <c r="BI45" s="851"/>
      <c r="BJ45" s="347"/>
      <c r="BK45" s="347"/>
      <c r="BL45" s="347"/>
      <c r="BM45" s="347"/>
      <c r="BN45" s="347"/>
      <c r="BO45" s="335"/>
      <c r="BP45" s="335"/>
      <c r="BQ45" s="342">
        <v>39</v>
      </c>
      <c r="BR45" s="346"/>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3"/>
      <c r="DW45" s="804"/>
      <c r="DX45" s="804"/>
      <c r="DY45" s="804"/>
      <c r="DZ45" s="805"/>
      <c r="EA45" s="316"/>
    </row>
    <row r="46" spans="1:131" s="315" customFormat="1" ht="26.25" customHeight="1">
      <c r="A46" s="34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7"/>
      <c r="AL46" s="848"/>
      <c r="AM46" s="848"/>
      <c r="AN46" s="848"/>
      <c r="AO46" s="848"/>
      <c r="AP46" s="848"/>
      <c r="AQ46" s="848"/>
      <c r="AR46" s="848"/>
      <c r="AS46" s="848"/>
      <c r="AT46" s="848"/>
      <c r="AU46" s="848"/>
      <c r="AV46" s="848"/>
      <c r="AW46" s="848"/>
      <c r="AX46" s="848"/>
      <c r="AY46" s="848"/>
      <c r="AZ46" s="849"/>
      <c r="BA46" s="849"/>
      <c r="BB46" s="849"/>
      <c r="BC46" s="849"/>
      <c r="BD46" s="849"/>
      <c r="BE46" s="850"/>
      <c r="BF46" s="850"/>
      <c r="BG46" s="850"/>
      <c r="BH46" s="850"/>
      <c r="BI46" s="851"/>
      <c r="BJ46" s="347"/>
      <c r="BK46" s="347"/>
      <c r="BL46" s="347"/>
      <c r="BM46" s="347"/>
      <c r="BN46" s="347"/>
      <c r="BO46" s="335"/>
      <c r="BP46" s="335"/>
      <c r="BQ46" s="342">
        <v>40</v>
      </c>
      <c r="BR46" s="346"/>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3"/>
      <c r="DW46" s="804"/>
      <c r="DX46" s="804"/>
      <c r="DY46" s="804"/>
      <c r="DZ46" s="805"/>
      <c r="EA46" s="316"/>
    </row>
    <row r="47" spans="1:131" s="315" customFormat="1" ht="26.25" customHeight="1">
      <c r="A47" s="34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7"/>
      <c r="AL47" s="848"/>
      <c r="AM47" s="848"/>
      <c r="AN47" s="848"/>
      <c r="AO47" s="848"/>
      <c r="AP47" s="848"/>
      <c r="AQ47" s="848"/>
      <c r="AR47" s="848"/>
      <c r="AS47" s="848"/>
      <c r="AT47" s="848"/>
      <c r="AU47" s="848"/>
      <c r="AV47" s="848"/>
      <c r="AW47" s="848"/>
      <c r="AX47" s="848"/>
      <c r="AY47" s="848"/>
      <c r="AZ47" s="849"/>
      <c r="BA47" s="849"/>
      <c r="BB47" s="849"/>
      <c r="BC47" s="849"/>
      <c r="BD47" s="849"/>
      <c r="BE47" s="850"/>
      <c r="BF47" s="850"/>
      <c r="BG47" s="850"/>
      <c r="BH47" s="850"/>
      <c r="BI47" s="851"/>
      <c r="BJ47" s="347"/>
      <c r="BK47" s="347"/>
      <c r="BL47" s="347"/>
      <c r="BM47" s="347"/>
      <c r="BN47" s="347"/>
      <c r="BO47" s="335"/>
      <c r="BP47" s="335"/>
      <c r="BQ47" s="342">
        <v>41</v>
      </c>
      <c r="BR47" s="346"/>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3"/>
      <c r="DW47" s="804"/>
      <c r="DX47" s="804"/>
      <c r="DY47" s="804"/>
      <c r="DZ47" s="805"/>
      <c r="EA47" s="316"/>
    </row>
    <row r="48" spans="1:131" s="315" customFormat="1" ht="26.25" customHeight="1">
      <c r="A48" s="34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7"/>
      <c r="AL48" s="848"/>
      <c r="AM48" s="848"/>
      <c r="AN48" s="848"/>
      <c r="AO48" s="848"/>
      <c r="AP48" s="848"/>
      <c r="AQ48" s="848"/>
      <c r="AR48" s="848"/>
      <c r="AS48" s="848"/>
      <c r="AT48" s="848"/>
      <c r="AU48" s="848"/>
      <c r="AV48" s="848"/>
      <c r="AW48" s="848"/>
      <c r="AX48" s="848"/>
      <c r="AY48" s="848"/>
      <c r="AZ48" s="849"/>
      <c r="BA48" s="849"/>
      <c r="BB48" s="849"/>
      <c r="BC48" s="849"/>
      <c r="BD48" s="849"/>
      <c r="BE48" s="850"/>
      <c r="BF48" s="850"/>
      <c r="BG48" s="850"/>
      <c r="BH48" s="850"/>
      <c r="BI48" s="851"/>
      <c r="BJ48" s="347"/>
      <c r="BK48" s="347"/>
      <c r="BL48" s="347"/>
      <c r="BM48" s="347"/>
      <c r="BN48" s="347"/>
      <c r="BO48" s="335"/>
      <c r="BP48" s="335"/>
      <c r="BQ48" s="342">
        <v>42</v>
      </c>
      <c r="BR48" s="346"/>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3"/>
      <c r="DW48" s="804"/>
      <c r="DX48" s="804"/>
      <c r="DY48" s="804"/>
      <c r="DZ48" s="805"/>
      <c r="EA48" s="316"/>
    </row>
    <row r="49" spans="1:131" s="315" customFormat="1" ht="26.25" customHeight="1">
      <c r="A49" s="34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7"/>
      <c r="AL49" s="848"/>
      <c r="AM49" s="848"/>
      <c r="AN49" s="848"/>
      <c r="AO49" s="848"/>
      <c r="AP49" s="848"/>
      <c r="AQ49" s="848"/>
      <c r="AR49" s="848"/>
      <c r="AS49" s="848"/>
      <c r="AT49" s="848"/>
      <c r="AU49" s="848"/>
      <c r="AV49" s="848"/>
      <c r="AW49" s="848"/>
      <c r="AX49" s="848"/>
      <c r="AY49" s="848"/>
      <c r="AZ49" s="849"/>
      <c r="BA49" s="849"/>
      <c r="BB49" s="849"/>
      <c r="BC49" s="849"/>
      <c r="BD49" s="849"/>
      <c r="BE49" s="850"/>
      <c r="BF49" s="850"/>
      <c r="BG49" s="850"/>
      <c r="BH49" s="850"/>
      <c r="BI49" s="851"/>
      <c r="BJ49" s="347"/>
      <c r="BK49" s="347"/>
      <c r="BL49" s="347"/>
      <c r="BM49" s="347"/>
      <c r="BN49" s="347"/>
      <c r="BO49" s="335"/>
      <c r="BP49" s="335"/>
      <c r="BQ49" s="342">
        <v>43</v>
      </c>
      <c r="BR49" s="346"/>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3"/>
      <c r="DW49" s="804"/>
      <c r="DX49" s="804"/>
      <c r="DY49" s="804"/>
      <c r="DZ49" s="805"/>
      <c r="EA49" s="316"/>
    </row>
    <row r="50" spans="1:131" s="315" customFormat="1" ht="26.25" customHeight="1">
      <c r="A50" s="344">
        <v>23</v>
      </c>
      <c r="B50" s="789"/>
      <c r="C50" s="790"/>
      <c r="D50" s="790"/>
      <c r="E50" s="790"/>
      <c r="F50" s="790"/>
      <c r="G50" s="790"/>
      <c r="H50" s="790"/>
      <c r="I50" s="790"/>
      <c r="J50" s="790"/>
      <c r="K50" s="790"/>
      <c r="L50" s="790"/>
      <c r="M50" s="790"/>
      <c r="N50" s="790"/>
      <c r="O50" s="790"/>
      <c r="P50" s="791"/>
      <c r="Q50" s="852"/>
      <c r="R50" s="853"/>
      <c r="S50" s="853"/>
      <c r="T50" s="853"/>
      <c r="U50" s="853"/>
      <c r="V50" s="853"/>
      <c r="W50" s="853"/>
      <c r="X50" s="853"/>
      <c r="Y50" s="853"/>
      <c r="Z50" s="853"/>
      <c r="AA50" s="853"/>
      <c r="AB50" s="853"/>
      <c r="AC50" s="853"/>
      <c r="AD50" s="853"/>
      <c r="AE50" s="854"/>
      <c r="AF50" s="795"/>
      <c r="AG50" s="796"/>
      <c r="AH50" s="796"/>
      <c r="AI50" s="796"/>
      <c r="AJ50" s="797"/>
      <c r="AK50" s="855"/>
      <c r="AL50" s="853"/>
      <c r="AM50" s="853"/>
      <c r="AN50" s="853"/>
      <c r="AO50" s="853"/>
      <c r="AP50" s="853"/>
      <c r="AQ50" s="853"/>
      <c r="AR50" s="853"/>
      <c r="AS50" s="853"/>
      <c r="AT50" s="853"/>
      <c r="AU50" s="853"/>
      <c r="AV50" s="853"/>
      <c r="AW50" s="853"/>
      <c r="AX50" s="853"/>
      <c r="AY50" s="853"/>
      <c r="AZ50" s="856"/>
      <c r="BA50" s="856"/>
      <c r="BB50" s="856"/>
      <c r="BC50" s="856"/>
      <c r="BD50" s="856"/>
      <c r="BE50" s="850"/>
      <c r="BF50" s="850"/>
      <c r="BG50" s="850"/>
      <c r="BH50" s="850"/>
      <c r="BI50" s="851"/>
      <c r="BJ50" s="347"/>
      <c r="BK50" s="347"/>
      <c r="BL50" s="347"/>
      <c r="BM50" s="347"/>
      <c r="BN50" s="347"/>
      <c r="BO50" s="335"/>
      <c r="BP50" s="335"/>
      <c r="BQ50" s="342">
        <v>44</v>
      </c>
      <c r="BR50" s="346"/>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3"/>
      <c r="DW50" s="804"/>
      <c r="DX50" s="804"/>
      <c r="DY50" s="804"/>
      <c r="DZ50" s="805"/>
      <c r="EA50" s="316"/>
    </row>
    <row r="51" spans="1:131" s="315" customFormat="1" ht="26.25" customHeight="1">
      <c r="A51" s="344">
        <v>24</v>
      </c>
      <c r="B51" s="789"/>
      <c r="C51" s="790"/>
      <c r="D51" s="790"/>
      <c r="E51" s="790"/>
      <c r="F51" s="790"/>
      <c r="G51" s="790"/>
      <c r="H51" s="790"/>
      <c r="I51" s="790"/>
      <c r="J51" s="790"/>
      <c r="K51" s="790"/>
      <c r="L51" s="790"/>
      <c r="M51" s="790"/>
      <c r="N51" s="790"/>
      <c r="O51" s="790"/>
      <c r="P51" s="791"/>
      <c r="Q51" s="852"/>
      <c r="R51" s="853"/>
      <c r="S51" s="853"/>
      <c r="T51" s="853"/>
      <c r="U51" s="853"/>
      <c r="V51" s="853"/>
      <c r="W51" s="853"/>
      <c r="X51" s="853"/>
      <c r="Y51" s="853"/>
      <c r="Z51" s="853"/>
      <c r="AA51" s="853"/>
      <c r="AB51" s="853"/>
      <c r="AC51" s="853"/>
      <c r="AD51" s="853"/>
      <c r="AE51" s="854"/>
      <c r="AF51" s="795"/>
      <c r="AG51" s="796"/>
      <c r="AH51" s="796"/>
      <c r="AI51" s="796"/>
      <c r="AJ51" s="797"/>
      <c r="AK51" s="855"/>
      <c r="AL51" s="853"/>
      <c r="AM51" s="853"/>
      <c r="AN51" s="853"/>
      <c r="AO51" s="853"/>
      <c r="AP51" s="853"/>
      <c r="AQ51" s="853"/>
      <c r="AR51" s="853"/>
      <c r="AS51" s="853"/>
      <c r="AT51" s="853"/>
      <c r="AU51" s="853"/>
      <c r="AV51" s="853"/>
      <c r="AW51" s="853"/>
      <c r="AX51" s="853"/>
      <c r="AY51" s="853"/>
      <c r="AZ51" s="856"/>
      <c r="BA51" s="856"/>
      <c r="BB51" s="856"/>
      <c r="BC51" s="856"/>
      <c r="BD51" s="856"/>
      <c r="BE51" s="850"/>
      <c r="BF51" s="850"/>
      <c r="BG51" s="850"/>
      <c r="BH51" s="850"/>
      <c r="BI51" s="851"/>
      <c r="BJ51" s="347"/>
      <c r="BK51" s="347"/>
      <c r="BL51" s="347"/>
      <c r="BM51" s="347"/>
      <c r="BN51" s="347"/>
      <c r="BO51" s="335"/>
      <c r="BP51" s="335"/>
      <c r="BQ51" s="342">
        <v>45</v>
      </c>
      <c r="BR51" s="346"/>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3"/>
      <c r="DW51" s="804"/>
      <c r="DX51" s="804"/>
      <c r="DY51" s="804"/>
      <c r="DZ51" s="805"/>
      <c r="EA51" s="316"/>
    </row>
    <row r="52" spans="1:131" s="315" customFormat="1" ht="26.25" customHeight="1">
      <c r="A52" s="344">
        <v>25</v>
      </c>
      <c r="B52" s="789"/>
      <c r="C52" s="790"/>
      <c r="D52" s="790"/>
      <c r="E52" s="790"/>
      <c r="F52" s="790"/>
      <c r="G52" s="790"/>
      <c r="H52" s="790"/>
      <c r="I52" s="790"/>
      <c r="J52" s="790"/>
      <c r="K52" s="790"/>
      <c r="L52" s="790"/>
      <c r="M52" s="790"/>
      <c r="N52" s="790"/>
      <c r="O52" s="790"/>
      <c r="P52" s="791"/>
      <c r="Q52" s="852"/>
      <c r="R52" s="853"/>
      <c r="S52" s="853"/>
      <c r="T52" s="853"/>
      <c r="U52" s="853"/>
      <c r="V52" s="853"/>
      <c r="W52" s="853"/>
      <c r="X52" s="853"/>
      <c r="Y52" s="853"/>
      <c r="Z52" s="853"/>
      <c r="AA52" s="853"/>
      <c r="AB52" s="853"/>
      <c r="AC52" s="853"/>
      <c r="AD52" s="853"/>
      <c r="AE52" s="854"/>
      <c r="AF52" s="795"/>
      <c r="AG52" s="796"/>
      <c r="AH52" s="796"/>
      <c r="AI52" s="796"/>
      <c r="AJ52" s="797"/>
      <c r="AK52" s="855"/>
      <c r="AL52" s="853"/>
      <c r="AM52" s="853"/>
      <c r="AN52" s="853"/>
      <c r="AO52" s="853"/>
      <c r="AP52" s="853"/>
      <c r="AQ52" s="853"/>
      <c r="AR52" s="853"/>
      <c r="AS52" s="853"/>
      <c r="AT52" s="853"/>
      <c r="AU52" s="853"/>
      <c r="AV52" s="853"/>
      <c r="AW52" s="853"/>
      <c r="AX52" s="853"/>
      <c r="AY52" s="853"/>
      <c r="AZ52" s="856"/>
      <c r="BA52" s="856"/>
      <c r="BB52" s="856"/>
      <c r="BC52" s="856"/>
      <c r="BD52" s="856"/>
      <c r="BE52" s="850"/>
      <c r="BF52" s="850"/>
      <c r="BG52" s="850"/>
      <c r="BH52" s="850"/>
      <c r="BI52" s="851"/>
      <c r="BJ52" s="347"/>
      <c r="BK52" s="347"/>
      <c r="BL52" s="347"/>
      <c r="BM52" s="347"/>
      <c r="BN52" s="347"/>
      <c r="BO52" s="335"/>
      <c r="BP52" s="335"/>
      <c r="BQ52" s="342">
        <v>46</v>
      </c>
      <c r="BR52" s="346"/>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3"/>
      <c r="DW52" s="804"/>
      <c r="DX52" s="804"/>
      <c r="DY52" s="804"/>
      <c r="DZ52" s="805"/>
      <c r="EA52" s="316"/>
    </row>
    <row r="53" spans="1:131" s="315" customFormat="1" ht="26.25" customHeight="1">
      <c r="A53" s="344">
        <v>26</v>
      </c>
      <c r="B53" s="789"/>
      <c r="C53" s="790"/>
      <c r="D53" s="790"/>
      <c r="E53" s="790"/>
      <c r="F53" s="790"/>
      <c r="G53" s="790"/>
      <c r="H53" s="790"/>
      <c r="I53" s="790"/>
      <c r="J53" s="790"/>
      <c r="K53" s="790"/>
      <c r="L53" s="790"/>
      <c r="M53" s="790"/>
      <c r="N53" s="790"/>
      <c r="O53" s="790"/>
      <c r="P53" s="791"/>
      <c r="Q53" s="852"/>
      <c r="R53" s="853"/>
      <c r="S53" s="853"/>
      <c r="T53" s="853"/>
      <c r="U53" s="853"/>
      <c r="V53" s="853"/>
      <c r="W53" s="853"/>
      <c r="X53" s="853"/>
      <c r="Y53" s="853"/>
      <c r="Z53" s="853"/>
      <c r="AA53" s="853"/>
      <c r="AB53" s="853"/>
      <c r="AC53" s="853"/>
      <c r="AD53" s="853"/>
      <c r="AE53" s="854"/>
      <c r="AF53" s="795"/>
      <c r="AG53" s="796"/>
      <c r="AH53" s="796"/>
      <c r="AI53" s="796"/>
      <c r="AJ53" s="797"/>
      <c r="AK53" s="855"/>
      <c r="AL53" s="853"/>
      <c r="AM53" s="853"/>
      <c r="AN53" s="853"/>
      <c r="AO53" s="853"/>
      <c r="AP53" s="853"/>
      <c r="AQ53" s="853"/>
      <c r="AR53" s="853"/>
      <c r="AS53" s="853"/>
      <c r="AT53" s="853"/>
      <c r="AU53" s="853"/>
      <c r="AV53" s="853"/>
      <c r="AW53" s="853"/>
      <c r="AX53" s="853"/>
      <c r="AY53" s="853"/>
      <c r="AZ53" s="856"/>
      <c r="BA53" s="856"/>
      <c r="BB53" s="856"/>
      <c r="BC53" s="856"/>
      <c r="BD53" s="856"/>
      <c r="BE53" s="850"/>
      <c r="BF53" s="850"/>
      <c r="BG53" s="850"/>
      <c r="BH53" s="850"/>
      <c r="BI53" s="851"/>
      <c r="BJ53" s="347"/>
      <c r="BK53" s="347"/>
      <c r="BL53" s="347"/>
      <c r="BM53" s="347"/>
      <c r="BN53" s="347"/>
      <c r="BO53" s="335"/>
      <c r="BP53" s="335"/>
      <c r="BQ53" s="342">
        <v>47</v>
      </c>
      <c r="BR53" s="346"/>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3"/>
      <c r="DW53" s="804"/>
      <c r="DX53" s="804"/>
      <c r="DY53" s="804"/>
      <c r="DZ53" s="805"/>
      <c r="EA53" s="316"/>
    </row>
    <row r="54" spans="1:131" s="315" customFormat="1" ht="26.25" customHeight="1">
      <c r="A54" s="344">
        <v>27</v>
      </c>
      <c r="B54" s="789"/>
      <c r="C54" s="790"/>
      <c r="D54" s="790"/>
      <c r="E54" s="790"/>
      <c r="F54" s="790"/>
      <c r="G54" s="790"/>
      <c r="H54" s="790"/>
      <c r="I54" s="790"/>
      <c r="J54" s="790"/>
      <c r="K54" s="790"/>
      <c r="L54" s="790"/>
      <c r="M54" s="790"/>
      <c r="N54" s="790"/>
      <c r="O54" s="790"/>
      <c r="P54" s="791"/>
      <c r="Q54" s="852"/>
      <c r="R54" s="853"/>
      <c r="S54" s="853"/>
      <c r="T54" s="853"/>
      <c r="U54" s="853"/>
      <c r="V54" s="853"/>
      <c r="W54" s="853"/>
      <c r="X54" s="853"/>
      <c r="Y54" s="853"/>
      <c r="Z54" s="853"/>
      <c r="AA54" s="853"/>
      <c r="AB54" s="853"/>
      <c r="AC54" s="853"/>
      <c r="AD54" s="853"/>
      <c r="AE54" s="854"/>
      <c r="AF54" s="795"/>
      <c r="AG54" s="796"/>
      <c r="AH54" s="796"/>
      <c r="AI54" s="796"/>
      <c r="AJ54" s="797"/>
      <c r="AK54" s="855"/>
      <c r="AL54" s="853"/>
      <c r="AM54" s="853"/>
      <c r="AN54" s="853"/>
      <c r="AO54" s="853"/>
      <c r="AP54" s="853"/>
      <c r="AQ54" s="853"/>
      <c r="AR54" s="853"/>
      <c r="AS54" s="853"/>
      <c r="AT54" s="853"/>
      <c r="AU54" s="853"/>
      <c r="AV54" s="853"/>
      <c r="AW54" s="853"/>
      <c r="AX54" s="853"/>
      <c r="AY54" s="853"/>
      <c r="AZ54" s="856"/>
      <c r="BA54" s="856"/>
      <c r="BB54" s="856"/>
      <c r="BC54" s="856"/>
      <c r="BD54" s="856"/>
      <c r="BE54" s="850"/>
      <c r="BF54" s="850"/>
      <c r="BG54" s="850"/>
      <c r="BH54" s="850"/>
      <c r="BI54" s="851"/>
      <c r="BJ54" s="347"/>
      <c r="BK54" s="347"/>
      <c r="BL54" s="347"/>
      <c r="BM54" s="347"/>
      <c r="BN54" s="347"/>
      <c r="BO54" s="335"/>
      <c r="BP54" s="335"/>
      <c r="BQ54" s="342">
        <v>48</v>
      </c>
      <c r="BR54" s="346"/>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3"/>
      <c r="DW54" s="804"/>
      <c r="DX54" s="804"/>
      <c r="DY54" s="804"/>
      <c r="DZ54" s="805"/>
      <c r="EA54" s="316"/>
    </row>
    <row r="55" spans="1:131" s="315" customFormat="1" ht="26.25" customHeight="1">
      <c r="A55" s="344">
        <v>28</v>
      </c>
      <c r="B55" s="789"/>
      <c r="C55" s="790"/>
      <c r="D55" s="790"/>
      <c r="E55" s="790"/>
      <c r="F55" s="790"/>
      <c r="G55" s="790"/>
      <c r="H55" s="790"/>
      <c r="I55" s="790"/>
      <c r="J55" s="790"/>
      <c r="K55" s="790"/>
      <c r="L55" s="790"/>
      <c r="M55" s="790"/>
      <c r="N55" s="790"/>
      <c r="O55" s="790"/>
      <c r="P55" s="791"/>
      <c r="Q55" s="852"/>
      <c r="R55" s="853"/>
      <c r="S55" s="853"/>
      <c r="T55" s="853"/>
      <c r="U55" s="853"/>
      <c r="V55" s="853"/>
      <c r="W55" s="853"/>
      <c r="X55" s="853"/>
      <c r="Y55" s="853"/>
      <c r="Z55" s="853"/>
      <c r="AA55" s="853"/>
      <c r="AB55" s="853"/>
      <c r="AC55" s="853"/>
      <c r="AD55" s="853"/>
      <c r="AE55" s="854"/>
      <c r="AF55" s="795"/>
      <c r="AG55" s="796"/>
      <c r="AH55" s="796"/>
      <c r="AI55" s="796"/>
      <c r="AJ55" s="797"/>
      <c r="AK55" s="855"/>
      <c r="AL55" s="853"/>
      <c r="AM55" s="853"/>
      <c r="AN55" s="853"/>
      <c r="AO55" s="853"/>
      <c r="AP55" s="853"/>
      <c r="AQ55" s="853"/>
      <c r="AR55" s="853"/>
      <c r="AS55" s="853"/>
      <c r="AT55" s="853"/>
      <c r="AU55" s="853"/>
      <c r="AV55" s="853"/>
      <c r="AW55" s="853"/>
      <c r="AX55" s="853"/>
      <c r="AY55" s="853"/>
      <c r="AZ55" s="856"/>
      <c r="BA55" s="856"/>
      <c r="BB55" s="856"/>
      <c r="BC55" s="856"/>
      <c r="BD55" s="856"/>
      <c r="BE55" s="850"/>
      <c r="BF55" s="850"/>
      <c r="BG55" s="850"/>
      <c r="BH55" s="850"/>
      <c r="BI55" s="851"/>
      <c r="BJ55" s="347"/>
      <c r="BK55" s="347"/>
      <c r="BL55" s="347"/>
      <c r="BM55" s="347"/>
      <c r="BN55" s="347"/>
      <c r="BO55" s="335"/>
      <c r="BP55" s="335"/>
      <c r="BQ55" s="342">
        <v>49</v>
      </c>
      <c r="BR55" s="346"/>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3"/>
      <c r="DW55" s="804"/>
      <c r="DX55" s="804"/>
      <c r="DY55" s="804"/>
      <c r="DZ55" s="805"/>
      <c r="EA55" s="316"/>
    </row>
    <row r="56" spans="1:131" s="315" customFormat="1" ht="26.25" customHeight="1">
      <c r="A56" s="344">
        <v>29</v>
      </c>
      <c r="B56" s="789"/>
      <c r="C56" s="790"/>
      <c r="D56" s="790"/>
      <c r="E56" s="790"/>
      <c r="F56" s="790"/>
      <c r="G56" s="790"/>
      <c r="H56" s="790"/>
      <c r="I56" s="790"/>
      <c r="J56" s="790"/>
      <c r="K56" s="790"/>
      <c r="L56" s="790"/>
      <c r="M56" s="790"/>
      <c r="N56" s="790"/>
      <c r="O56" s="790"/>
      <c r="P56" s="791"/>
      <c r="Q56" s="852"/>
      <c r="R56" s="853"/>
      <c r="S56" s="853"/>
      <c r="T56" s="853"/>
      <c r="U56" s="853"/>
      <c r="V56" s="853"/>
      <c r="W56" s="853"/>
      <c r="X56" s="853"/>
      <c r="Y56" s="853"/>
      <c r="Z56" s="853"/>
      <c r="AA56" s="853"/>
      <c r="AB56" s="853"/>
      <c r="AC56" s="853"/>
      <c r="AD56" s="853"/>
      <c r="AE56" s="854"/>
      <c r="AF56" s="795"/>
      <c r="AG56" s="796"/>
      <c r="AH56" s="796"/>
      <c r="AI56" s="796"/>
      <c r="AJ56" s="797"/>
      <c r="AK56" s="855"/>
      <c r="AL56" s="853"/>
      <c r="AM56" s="853"/>
      <c r="AN56" s="853"/>
      <c r="AO56" s="853"/>
      <c r="AP56" s="853"/>
      <c r="AQ56" s="853"/>
      <c r="AR56" s="853"/>
      <c r="AS56" s="853"/>
      <c r="AT56" s="853"/>
      <c r="AU56" s="853"/>
      <c r="AV56" s="853"/>
      <c r="AW56" s="853"/>
      <c r="AX56" s="853"/>
      <c r="AY56" s="853"/>
      <c r="AZ56" s="856"/>
      <c r="BA56" s="856"/>
      <c r="BB56" s="856"/>
      <c r="BC56" s="856"/>
      <c r="BD56" s="856"/>
      <c r="BE56" s="850"/>
      <c r="BF56" s="850"/>
      <c r="BG56" s="850"/>
      <c r="BH56" s="850"/>
      <c r="BI56" s="851"/>
      <c r="BJ56" s="347"/>
      <c r="BK56" s="347"/>
      <c r="BL56" s="347"/>
      <c r="BM56" s="347"/>
      <c r="BN56" s="347"/>
      <c r="BO56" s="335"/>
      <c r="BP56" s="335"/>
      <c r="BQ56" s="342">
        <v>50</v>
      </c>
      <c r="BR56" s="346"/>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3"/>
      <c r="DW56" s="804"/>
      <c r="DX56" s="804"/>
      <c r="DY56" s="804"/>
      <c r="DZ56" s="805"/>
      <c r="EA56" s="316"/>
    </row>
    <row r="57" spans="1:131" s="315" customFormat="1" ht="26.25" customHeight="1">
      <c r="A57" s="344">
        <v>30</v>
      </c>
      <c r="B57" s="789"/>
      <c r="C57" s="790"/>
      <c r="D57" s="790"/>
      <c r="E57" s="790"/>
      <c r="F57" s="790"/>
      <c r="G57" s="790"/>
      <c r="H57" s="790"/>
      <c r="I57" s="790"/>
      <c r="J57" s="790"/>
      <c r="K57" s="790"/>
      <c r="L57" s="790"/>
      <c r="M57" s="790"/>
      <c r="N57" s="790"/>
      <c r="O57" s="790"/>
      <c r="P57" s="791"/>
      <c r="Q57" s="852"/>
      <c r="R57" s="853"/>
      <c r="S57" s="853"/>
      <c r="T57" s="853"/>
      <c r="U57" s="853"/>
      <c r="V57" s="853"/>
      <c r="W57" s="853"/>
      <c r="X57" s="853"/>
      <c r="Y57" s="853"/>
      <c r="Z57" s="853"/>
      <c r="AA57" s="853"/>
      <c r="AB57" s="853"/>
      <c r="AC57" s="853"/>
      <c r="AD57" s="853"/>
      <c r="AE57" s="854"/>
      <c r="AF57" s="795"/>
      <c r="AG57" s="796"/>
      <c r="AH57" s="796"/>
      <c r="AI57" s="796"/>
      <c r="AJ57" s="797"/>
      <c r="AK57" s="855"/>
      <c r="AL57" s="853"/>
      <c r="AM57" s="853"/>
      <c r="AN57" s="853"/>
      <c r="AO57" s="853"/>
      <c r="AP57" s="853"/>
      <c r="AQ57" s="853"/>
      <c r="AR57" s="853"/>
      <c r="AS57" s="853"/>
      <c r="AT57" s="853"/>
      <c r="AU57" s="853"/>
      <c r="AV57" s="853"/>
      <c r="AW57" s="853"/>
      <c r="AX57" s="853"/>
      <c r="AY57" s="853"/>
      <c r="AZ57" s="856"/>
      <c r="BA57" s="856"/>
      <c r="BB57" s="856"/>
      <c r="BC57" s="856"/>
      <c r="BD57" s="856"/>
      <c r="BE57" s="850"/>
      <c r="BF57" s="850"/>
      <c r="BG57" s="850"/>
      <c r="BH57" s="850"/>
      <c r="BI57" s="851"/>
      <c r="BJ57" s="347"/>
      <c r="BK57" s="347"/>
      <c r="BL57" s="347"/>
      <c r="BM57" s="347"/>
      <c r="BN57" s="347"/>
      <c r="BO57" s="335"/>
      <c r="BP57" s="335"/>
      <c r="BQ57" s="342">
        <v>51</v>
      </c>
      <c r="BR57" s="346"/>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3"/>
      <c r="DW57" s="804"/>
      <c r="DX57" s="804"/>
      <c r="DY57" s="804"/>
      <c r="DZ57" s="805"/>
      <c r="EA57" s="316"/>
    </row>
    <row r="58" spans="1:131" s="315" customFormat="1" ht="26.25" customHeight="1">
      <c r="A58" s="344">
        <v>31</v>
      </c>
      <c r="B58" s="789"/>
      <c r="C58" s="790"/>
      <c r="D58" s="790"/>
      <c r="E58" s="790"/>
      <c r="F58" s="790"/>
      <c r="G58" s="790"/>
      <c r="H58" s="790"/>
      <c r="I58" s="790"/>
      <c r="J58" s="790"/>
      <c r="K58" s="790"/>
      <c r="L58" s="790"/>
      <c r="M58" s="790"/>
      <c r="N58" s="790"/>
      <c r="O58" s="790"/>
      <c r="P58" s="791"/>
      <c r="Q58" s="852"/>
      <c r="R58" s="853"/>
      <c r="S58" s="853"/>
      <c r="T58" s="853"/>
      <c r="U58" s="853"/>
      <c r="V58" s="853"/>
      <c r="W58" s="853"/>
      <c r="X58" s="853"/>
      <c r="Y58" s="853"/>
      <c r="Z58" s="853"/>
      <c r="AA58" s="853"/>
      <c r="AB58" s="853"/>
      <c r="AC58" s="853"/>
      <c r="AD58" s="853"/>
      <c r="AE58" s="854"/>
      <c r="AF58" s="795"/>
      <c r="AG58" s="796"/>
      <c r="AH58" s="796"/>
      <c r="AI58" s="796"/>
      <c r="AJ58" s="797"/>
      <c r="AK58" s="855"/>
      <c r="AL58" s="853"/>
      <c r="AM58" s="853"/>
      <c r="AN58" s="853"/>
      <c r="AO58" s="853"/>
      <c r="AP58" s="853"/>
      <c r="AQ58" s="853"/>
      <c r="AR58" s="853"/>
      <c r="AS58" s="853"/>
      <c r="AT58" s="853"/>
      <c r="AU58" s="853"/>
      <c r="AV58" s="853"/>
      <c r="AW58" s="853"/>
      <c r="AX58" s="853"/>
      <c r="AY58" s="853"/>
      <c r="AZ58" s="856"/>
      <c r="BA58" s="856"/>
      <c r="BB58" s="856"/>
      <c r="BC58" s="856"/>
      <c r="BD58" s="856"/>
      <c r="BE58" s="850"/>
      <c r="BF58" s="850"/>
      <c r="BG58" s="850"/>
      <c r="BH58" s="850"/>
      <c r="BI58" s="851"/>
      <c r="BJ58" s="347"/>
      <c r="BK58" s="347"/>
      <c r="BL58" s="347"/>
      <c r="BM58" s="347"/>
      <c r="BN58" s="347"/>
      <c r="BO58" s="335"/>
      <c r="BP58" s="335"/>
      <c r="BQ58" s="342">
        <v>52</v>
      </c>
      <c r="BR58" s="346"/>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3"/>
      <c r="DW58" s="804"/>
      <c r="DX58" s="804"/>
      <c r="DY58" s="804"/>
      <c r="DZ58" s="805"/>
      <c r="EA58" s="316"/>
    </row>
    <row r="59" spans="1:131" s="315" customFormat="1" ht="26.25" customHeight="1">
      <c r="A59" s="344">
        <v>32</v>
      </c>
      <c r="B59" s="789"/>
      <c r="C59" s="790"/>
      <c r="D59" s="790"/>
      <c r="E59" s="790"/>
      <c r="F59" s="790"/>
      <c r="G59" s="790"/>
      <c r="H59" s="790"/>
      <c r="I59" s="790"/>
      <c r="J59" s="790"/>
      <c r="K59" s="790"/>
      <c r="L59" s="790"/>
      <c r="M59" s="790"/>
      <c r="N59" s="790"/>
      <c r="O59" s="790"/>
      <c r="P59" s="791"/>
      <c r="Q59" s="852"/>
      <c r="R59" s="853"/>
      <c r="S59" s="853"/>
      <c r="T59" s="853"/>
      <c r="U59" s="853"/>
      <c r="V59" s="853"/>
      <c r="W59" s="853"/>
      <c r="X59" s="853"/>
      <c r="Y59" s="853"/>
      <c r="Z59" s="853"/>
      <c r="AA59" s="853"/>
      <c r="AB59" s="853"/>
      <c r="AC59" s="853"/>
      <c r="AD59" s="853"/>
      <c r="AE59" s="854"/>
      <c r="AF59" s="795"/>
      <c r="AG59" s="796"/>
      <c r="AH59" s="796"/>
      <c r="AI59" s="796"/>
      <c r="AJ59" s="797"/>
      <c r="AK59" s="855"/>
      <c r="AL59" s="853"/>
      <c r="AM59" s="853"/>
      <c r="AN59" s="853"/>
      <c r="AO59" s="853"/>
      <c r="AP59" s="853"/>
      <c r="AQ59" s="853"/>
      <c r="AR59" s="853"/>
      <c r="AS59" s="853"/>
      <c r="AT59" s="853"/>
      <c r="AU59" s="853"/>
      <c r="AV59" s="853"/>
      <c r="AW59" s="853"/>
      <c r="AX59" s="853"/>
      <c r="AY59" s="853"/>
      <c r="AZ59" s="856"/>
      <c r="BA59" s="856"/>
      <c r="BB59" s="856"/>
      <c r="BC59" s="856"/>
      <c r="BD59" s="856"/>
      <c r="BE59" s="850"/>
      <c r="BF59" s="850"/>
      <c r="BG59" s="850"/>
      <c r="BH59" s="850"/>
      <c r="BI59" s="851"/>
      <c r="BJ59" s="347"/>
      <c r="BK59" s="347"/>
      <c r="BL59" s="347"/>
      <c r="BM59" s="347"/>
      <c r="BN59" s="347"/>
      <c r="BO59" s="335"/>
      <c r="BP59" s="335"/>
      <c r="BQ59" s="342">
        <v>53</v>
      </c>
      <c r="BR59" s="346"/>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3"/>
      <c r="DW59" s="804"/>
      <c r="DX59" s="804"/>
      <c r="DY59" s="804"/>
      <c r="DZ59" s="805"/>
      <c r="EA59" s="316"/>
    </row>
    <row r="60" spans="1:131" s="315" customFormat="1" ht="26.25" customHeight="1">
      <c r="A60" s="344">
        <v>33</v>
      </c>
      <c r="B60" s="789"/>
      <c r="C60" s="790"/>
      <c r="D60" s="790"/>
      <c r="E60" s="790"/>
      <c r="F60" s="790"/>
      <c r="G60" s="790"/>
      <c r="H60" s="790"/>
      <c r="I60" s="790"/>
      <c r="J60" s="790"/>
      <c r="K60" s="790"/>
      <c r="L60" s="790"/>
      <c r="M60" s="790"/>
      <c r="N60" s="790"/>
      <c r="O60" s="790"/>
      <c r="P60" s="791"/>
      <c r="Q60" s="852"/>
      <c r="R60" s="853"/>
      <c r="S60" s="853"/>
      <c r="T60" s="853"/>
      <c r="U60" s="853"/>
      <c r="V60" s="853"/>
      <c r="W60" s="853"/>
      <c r="X60" s="853"/>
      <c r="Y60" s="853"/>
      <c r="Z60" s="853"/>
      <c r="AA60" s="853"/>
      <c r="AB60" s="853"/>
      <c r="AC60" s="853"/>
      <c r="AD60" s="853"/>
      <c r="AE60" s="854"/>
      <c r="AF60" s="795"/>
      <c r="AG60" s="796"/>
      <c r="AH60" s="796"/>
      <c r="AI60" s="796"/>
      <c r="AJ60" s="797"/>
      <c r="AK60" s="855"/>
      <c r="AL60" s="853"/>
      <c r="AM60" s="853"/>
      <c r="AN60" s="853"/>
      <c r="AO60" s="853"/>
      <c r="AP60" s="853"/>
      <c r="AQ60" s="853"/>
      <c r="AR60" s="853"/>
      <c r="AS60" s="853"/>
      <c r="AT60" s="853"/>
      <c r="AU60" s="853"/>
      <c r="AV60" s="853"/>
      <c r="AW60" s="853"/>
      <c r="AX60" s="853"/>
      <c r="AY60" s="853"/>
      <c r="AZ60" s="856"/>
      <c r="BA60" s="856"/>
      <c r="BB60" s="856"/>
      <c r="BC60" s="856"/>
      <c r="BD60" s="856"/>
      <c r="BE60" s="850"/>
      <c r="BF60" s="850"/>
      <c r="BG60" s="850"/>
      <c r="BH60" s="850"/>
      <c r="BI60" s="851"/>
      <c r="BJ60" s="347"/>
      <c r="BK60" s="347"/>
      <c r="BL60" s="347"/>
      <c r="BM60" s="347"/>
      <c r="BN60" s="347"/>
      <c r="BO60" s="335"/>
      <c r="BP60" s="335"/>
      <c r="BQ60" s="342">
        <v>54</v>
      </c>
      <c r="BR60" s="346"/>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3"/>
      <c r="DW60" s="804"/>
      <c r="DX60" s="804"/>
      <c r="DY60" s="804"/>
      <c r="DZ60" s="805"/>
      <c r="EA60" s="316"/>
    </row>
    <row r="61" spans="1:131" s="315" customFormat="1" ht="26.25" customHeight="1" thickBot="1">
      <c r="A61" s="344">
        <v>34</v>
      </c>
      <c r="B61" s="789"/>
      <c r="C61" s="790"/>
      <c r="D61" s="790"/>
      <c r="E61" s="790"/>
      <c r="F61" s="790"/>
      <c r="G61" s="790"/>
      <c r="H61" s="790"/>
      <c r="I61" s="790"/>
      <c r="J61" s="790"/>
      <c r="K61" s="790"/>
      <c r="L61" s="790"/>
      <c r="M61" s="790"/>
      <c r="N61" s="790"/>
      <c r="O61" s="790"/>
      <c r="P61" s="791"/>
      <c r="Q61" s="852"/>
      <c r="R61" s="853"/>
      <c r="S61" s="853"/>
      <c r="T61" s="853"/>
      <c r="U61" s="853"/>
      <c r="V61" s="853"/>
      <c r="W61" s="853"/>
      <c r="X61" s="853"/>
      <c r="Y61" s="853"/>
      <c r="Z61" s="853"/>
      <c r="AA61" s="853"/>
      <c r="AB61" s="853"/>
      <c r="AC61" s="853"/>
      <c r="AD61" s="853"/>
      <c r="AE61" s="854"/>
      <c r="AF61" s="795"/>
      <c r="AG61" s="796"/>
      <c r="AH61" s="796"/>
      <c r="AI61" s="796"/>
      <c r="AJ61" s="797"/>
      <c r="AK61" s="855"/>
      <c r="AL61" s="853"/>
      <c r="AM61" s="853"/>
      <c r="AN61" s="853"/>
      <c r="AO61" s="853"/>
      <c r="AP61" s="853"/>
      <c r="AQ61" s="853"/>
      <c r="AR61" s="853"/>
      <c r="AS61" s="853"/>
      <c r="AT61" s="853"/>
      <c r="AU61" s="853"/>
      <c r="AV61" s="853"/>
      <c r="AW61" s="853"/>
      <c r="AX61" s="853"/>
      <c r="AY61" s="853"/>
      <c r="AZ61" s="856"/>
      <c r="BA61" s="856"/>
      <c r="BB61" s="856"/>
      <c r="BC61" s="856"/>
      <c r="BD61" s="856"/>
      <c r="BE61" s="850"/>
      <c r="BF61" s="850"/>
      <c r="BG61" s="850"/>
      <c r="BH61" s="850"/>
      <c r="BI61" s="851"/>
      <c r="BJ61" s="347"/>
      <c r="BK61" s="347"/>
      <c r="BL61" s="347"/>
      <c r="BM61" s="347"/>
      <c r="BN61" s="347"/>
      <c r="BO61" s="335"/>
      <c r="BP61" s="335"/>
      <c r="BQ61" s="342">
        <v>55</v>
      </c>
      <c r="BR61" s="346"/>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3"/>
      <c r="DW61" s="804"/>
      <c r="DX61" s="804"/>
      <c r="DY61" s="804"/>
      <c r="DZ61" s="805"/>
      <c r="EA61" s="316"/>
    </row>
    <row r="62" spans="1:131" s="315" customFormat="1" ht="26.25" customHeight="1">
      <c r="A62" s="344">
        <v>35</v>
      </c>
      <c r="B62" s="789"/>
      <c r="C62" s="790"/>
      <c r="D62" s="790"/>
      <c r="E62" s="790"/>
      <c r="F62" s="790"/>
      <c r="G62" s="790"/>
      <c r="H62" s="790"/>
      <c r="I62" s="790"/>
      <c r="J62" s="790"/>
      <c r="K62" s="790"/>
      <c r="L62" s="790"/>
      <c r="M62" s="790"/>
      <c r="N62" s="790"/>
      <c r="O62" s="790"/>
      <c r="P62" s="791"/>
      <c r="Q62" s="852"/>
      <c r="R62" s="853"/>
      <c r="S62" s="853"/>
      <c r="T62" s="853"/>
      <c r="U62" s="853"/>
      <c r="V62" s="853"/>
      <c r="W62" s="853"/>
      <c r="X62" s="853"/>
      <c r="Y62" s="853"/>
      <c r="Z62" s="853"/>
      <c r="AA62" s="853"/>
      <c r="AB62" s="853"/>
      <c r="AC62" s="853"/>
      <c r="AD62" s="853"/>
      <c r="AE62" s="854"/>
      <c r="AF62" s="795"/>
      <c r="AG62" s="796"/>
      <c r="AH62" s="796"/>
      <c r="AI62" s="796"/>
      <c r="AJ62" s="797"/>
      <c r="AK62" s="855"/>
      <c r="AL62" s="853"/>
      <c r="AM62" s="853"/>
      <c r="AN62" s="853"/>
      <c r="AO62" s="853"/>
      <c r="AP62" s="853"/>
      <c r="AQ62" s="853"/>
      <c r="AR62" s="853"/>
      <c r="AS62" s="853"/>
      <c r="AT62" s="853"/>
      <c r="AU62" s="853"/>
      <c r="AV62" s="853"/>
      <c r="AW62" s="853"/>
      <c r="AX62" s="853"/>
      <c r="AY62" s="853"/>
      <c r="AZ62" s="856"/>
      <c r="BA62" s="856"/>
      <c r="BB62" s="856"/>
      <c r="BC62" s="856"/>
      <c r="BD62" s="856"/>
      <c r="BE62" s="850"/>
      <c r="BF62" s="850"/>
      <c r="BG62" s="850"/>
      <c r="BH62" s="850"/>
      <c r="BI62" s="851"/>
      <c r="BJ62" s="857" t="s">
        <v>510</v>
      </c>
      <c r="BK62" s="813"/>
      <c r="BL62" s="813"/>
      <c r="BM62" s="813"/>
      <c r="BN62" s="814"/>
      <c r="BO62" s="335"/>
      <c r="BP62" s="335"/>
      <c r="BQ62" s="342">
        <v>56</v>
      </c>
      <c r="BR62" s="346"/>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3"/>
      <c r="DW62" s="804"/>
      <c r="DX62" s="804"/>
      <c r="DY62" s="804"/>
      <c r="DZ62" s="805"/>
      <c r="EA62" s="316"/>
    </row>
    <row r="63" spans="1:131" s="315" customFormat="1" ht="26.25" customHeight="1" thickBot="1">
      <c r="A63" s="340" t="s">
        <v>489</v>
      </c>
      <c r="B63" s="815" t="s">
        <v>509</v>
      </c>
      <c r="C63" s="816"/>
      <c r="D63" s="816"/>
      <c r="E63" s="816"/>
      <c r="F63" s="816"/>
      <c r="G63" s="816"/>
      <c r="H63" s="816"/>
      <c r="I63" s="816"/>
      <c r="J63" s="816"/>
      <c r="K63" s="816"/>
      <c r="L63" s="816"/>
      <c r="M63" s="816"/>
      <c r="N63" s="816"/>
      <c r="O63" s="816"/>
      <c r="P63" s="817"/>
      <c r="Q63" s="858"/>
      <c r="R63" s="859"/>
      <c r="S63" s="859"/>
      <c r="T63" s="859"/>
      <c r="U63" s="859"/>
      <c r="V63" s="859"/>
      <c r="W63" s="859"/>
      <c r="X63" s="859"/>
      <c r="Y63" s="859"/>
      <c r="Z63" s="859"/>
      <c r="AA63" s="859"/>
      <c r="AB63" s="859"/>
      <c r="AC63" s="859"/>
      <c r="AD63" s="859"/>
      <c r="AE63" s="860"/>
      <c r="AF63" s="861">
        <v>628</v>
      </c>
      <c r="AG63" s="862"/>
      <c r="AH63" s="862"/>
      <c r="AI63" s="862"/>
      <c r="AJ63" s="863"/>
      <c r="AK63" s="864"/>
      <c r="AL63" s="859"/>
      <c r="AM63" s="859"/>
      <c r="AN63" s="859"/>
      <c r="AO63" s="859"/>
      <c r="AP63" s="862"/>
      <c r="AQ63" s="862"/>
      <c r="AR63" s="862"/>
      <c r="AS63" s="862"/>
      <c r="AT63" s="862"/>
      <c r="AU63" s="862"/>
      <c r="AV63" s="862"/>
      <c r="AW63" s="862"/>
      <c r="AX63" s="862"/>
      <c r="AY63" s="862"/>
      <c r="AZ63" s="868"/>
      <c r="BA63" s="868"/>
      <c r="BB63" s="868"/>
      <c r="BC63" s="868"/>
      <c r="BD63" s="868"/>
      <c r="BE63" s="869"/>
      <c r="BF63" s="869"/>
      <c r="BG63" s="869"/>
      <c r="BH63" s="869"/>
      <c r="BI63" s="870"/>
      <c r="BJ63" s="865" t="s">
        <v>491</v>
      </c>
      <c r="BK63" s="866"/>
      <c r="BL63" s="866"/>
      <c r="BM63" s="866"/>
      <c r="BN63" s="867"/>
      <c r="BO63" s="335"/>
      <c r="BP63" s="335"/>
      <c r="BQ63" s="342">
        <v>57</v>
      </c>
      <c r="BR63" s="346"/>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3"/>
      <c r="DW63" s="804"/>
      <c r="DX63" s="804"/>
      <c r="DY63" s="804"/>
      <c r="DZ63" s="805"/>
      <c r="EA63" s="316"/>
    </row>
    <row r="64" spans="1:131" s="315" customFormat="1" ht="26.25" customHeight="1">
      <c r="A64" s="335"/>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35"/>
      <c r="BM64" s="335"/>
      <c r="BN64" s="335"/>
      <c r="BO64" s="335"/>
      <c r="BP64" s="335"/>
      <c r="BQ64" s="342">
        <v>58</v>
      </c>
      <c r="BR64" s="346"/>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3"/>
      <c r="DW64" s="804"/>
      <c r="DX64" s="804"/>
      <c r="DY64" s="804"/>
      <c r="DZ64" s="805"/>
      <c r="EA64" s="316"/>
    </row>
    <row r="65" spans="1:131" s="315" customFormat="1" ht="26.25" customHeight="1" thickBot="1">
      <c r="A65" s="347" t="s">
        <v>508</v>
      </c>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35"/>
      <c r="BF65" s="335"/>
      <c r="BG65" s="335"/>
      <c r="BH65" s="335"/>
      <c r="BI65" s="335"/>
      <c r="BJ65" s="335"/>
      <c r="BK65" s="335"/>
      <c r="BL65" s="335"/>
      <c r="BM65" s="335"/>
      <c r="BN65" s="335"/>
      <c r="BO65" s="335"/>
      <c r="BP65" s="335"/>
      <c r="BQ65" s="342">
        <v>59</v>
      </c>
      <c r="BR65" s="346"/>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3"/>
      <c r="DW65" s="804"/>
      <c r="DX65" s="804"/>
      <c r="DY65" s="804"/>
      <c r="DZ65" s="805"/>
      <c r="EA65" s="316"/>
    </row>
    <row r="66" spans="1:131" s="315" customFormat="1" ht="26.25" customHeight="1">
      <c r="A66" s="742" t="s">
        <v>507</v>
      </c>
      <c r="B66" s="743"/>
      <c r="C66" s="743"/>
      <c r="D66" s="743"/>
      <c r="E66" s="743"/>
      <c r="F66" s="743"/>
      <c r="G66" s="743"/>
      <c r="H66" s="743"/>
      <c r="I66" s="743"/>
      <c r="J66" s="743"/>
      <c r="K66" s="743"/>
      <c r="L66" s="743"/>
      <c r="M66" s="743"/>
      <c r="N66" s="743"/>
      <c r="O66" s="743"/>
      <c r="P66" s="744"/>
      <c r="Q66" s="748" t="s">
        <v>506</v>
      </c>
      <c r="R66" s="749"/>
      <c r="S66" s="749"/>
      <c r="T66" s="749"/>
      <c r="U66" s="750"/>
      <c r="V66" s="748" t="s">
        <v>505</v>
      </c>
      <c r="W66" s="749"/>
      <c r="X66" s="749"/>
      <c r="Y66" s="749"/>
      <c r="Z66" s="750"/>
      <c r="AA66" s="748" t="s">
        <v>504</v>
      </c>
      <c r="AB66" s="749"/>
      <c r="AC66" s="749"/>
      <c r="AD66" s="749"/>
      <c r="AE66" s="750"/>
      <c r="AF66" s="880" t="s">
        <v>503</v>
      </c>
      <c r="AG66" s="832"/>
      <c r="AH66" s="832"/>
      <c r="AI66" s="832"/>
      <c r="AJ66" s="881"/>
      <c r="AK66" s="748" t="s">
        <v>502</v>
      </c>
      <c r="AL66" s="743"/>
      <c r="AM66" s="743"/>
      <c r="AN66" s="743"/>
      <c r="AO66" s="744"/>
      <c r="AP66" s="748" t="s">
        <v>501</v>
      </c>
      <c r="AQ66" s="749"/>
      <c r="AR66" s="749"/>
      <c r="AS66" s="749"/>
      <c r="AT66" s="750"/>
      <c r="AU66" s="748" t="s">
        <v>500</v>
      </c>
      <c r="AV66" s="749"/>
      <c r="AW66" s="749"/>
      <c r="AX66" s="749"/>
      <c r="AY66" s="750"/>
      <c r="AZ66" s="748" t="s">
        <v>499</v>
      </c>
      <c r="BA66" s="749"/>
      <c r="BB66" s="749"/>
      <c r="BC66" s="749"/>
      <c r="BD66" s="755"/>
      <c r="BE66" s="335"/>
      <c r="BF66" s="335"/>
      <c r="BG66" s="335"/>
      <c r="BH66" s="335"/>
      <c r="BI66" s="335"/>
      <c r="BJ66" s="335"/>
      <c r="BK66" s="335"/>
      <c r="BL66" s="335"/>
      <c r="BM66" s="335"/>
      <c r="BN66" s="335"/>
      <c r="BO66" s="335"/>
      <c r="BP66" s="335"/>
      <c r="BQ66" s="342">
        <v>60</v>
      </c>
      <c r="BR66" s="341"/>
      <c r="BS66" s="871"/>
      <c r="BT66" s="872"/>
      <c r="BU66" s="872"/>
      <c r="BV66" s="872"/>
      <c r="BW66" s="872"/>
      <c r="BX66" s="872"/>
      <c r="BY66" s="872"/>
      <c r="BZ66" s="872"/>
      <c r="CA66" s="872"/>
      <c r="CB66" s="872"/>
      <c r="CC66" s="872"/>
      <c r="CD66" s="872"/>
      <c r="CE66" s="872"/>
      <c r="CF66" s="872"/>
      <c r="CG66" s="873"/>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7"/>
      <c r="DW66" s="878"/>
      <c r="DX66" s="878"/>
      <c r="DY66" s="878"/>
      <c r="DZ66" s="879"/>
      <c r="EA66" s="316"/>
    </row>
    <row r="67" spans="1:131" s="315" customFormat="1" ht="26.25" customHeight="1" thickBot="1">
      <c r="A67" s="745"/>
      <c r="B67" s="746"/>
      <c r="C67" s="746"/>
      <c r="D67" s="746"/>
      <c r="E67" s="746"/>
      <c r="F67" s="746"/>
      <c r="G67" s="746"/>
      <c r="H67" s="746"/>
      <c r="I67" s="746"/>
      <c r="J67" s="746"/>
      <c r="K67" s="746"/>
      <c r="L67" s="746"/>
      <c r="M67" s="746"/>
      <c r="N67" s="746"/>
      <c r="O67" s="746"/>
      <c r="P67" s="747"/>
      <c r="Q67" s="751"/>
      <c r="R67" s="752"/>
      <c r="S67" s="752"/>
      <c r="T67" s="752"/>
      <c r="U67" s="753"/>
      <c r="V67" s="751"/>
      <c r="W67" s="752"/>
      <c r="X67" s="752"/>
      <c r="Y67" s="752"/>
      <c r="Z67" s="753"/>
      <c r="AA67" s="751"/>
      <c r="AB67" s="752"/>
      <c r="AC67" s="752"/>
      <c r="AD67" s="752"/>
      <c r="AE67" s="753"/>
      <c r="AF67" s="882"/>
      <c r="AG67" s="835"/>
      <c r="AH67" s="835"/>
      <c r="AI67" s="835"/>
      <c r="AJ67" s="883"/>
      <c r="AK67" s="884"/>
      <c r="AL67" s="746"/>
      <c r="AM67" s="746"/>
      <c r="AN67" s="746"/>
      <c r="AO67" s="747"/>
      <c r="AP67" s="751"/>
      <c r="AQ67" s="752"/>
      <c r="AR67" s="752"/>
      <c r="AS67" s="752"/>
      <c r="AT67" s="753"/>
      <c r="AU67" s="751"/>
      <c r="AV67" s="752"/>
      <c r="AW67" s="752"/>
      <c r="AX67" s="752"/>
      <c r="AY67" s="753"/>
      <c r="AZ67" s="751"/>
      <c r="BA67" s="752"/>
      <c r="BB67" s="752"/>
      <c r="BC67" s="752"/>
      <c r="BD67" s="757"/>
      <c r="BE67" s="335"/>
      <c r="BF67" s="335"/>
      <c r="BG67" s="335"/>
      <c r="BH67" s="335"/>
      <c r="BI67" s="335"/>
      <c r="BJ67" s="335"/>
      <c r="BK67" s="335"/>
      <c r="BL67" s="335"/>
      <c r="BM67" s="335"/>
      <c r="BN67" s="335"/>
      <c r="BO67" s="335"/>
      <c r="BP67" s="335"/>
      <c r="BQ67" s="342">
        <v>61</v>
      </c>
      <c r="BR67" s="341"/>
      <c r="BS67" s="871"/>
      <c r="BT67" s="872"/>
      <c r="BU67" s="872"/>
      <c r="BV67" s="872"/>
      <c r="BW67" s="872"/>
      <c r="BX67" s="872"/>
      <c r="BY67" s="872"/>
      <c r="BZ67" s="872"/>
      <c r="CA67" s="872"/>
      <c r="CB67" s="872"/>
      <c r="CC67" s="872"/>
      <c r="CD67" s="872"/>
      <c r="CE67" s="872"/>
      <c r="CF67" s="872"/>
      <c r="CG67" s="873"/>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7"/>
      <c r="DW67" s="878"/>
      <c r="DX67" s="878"/>
      <c r="DY67" s="878"/>
      <c r="DZ67" s="879"/>
      <c r="EA67" s="316"/>
    </row>
    <row r="68" spans="1:131" s="315" customFormat="1" ht="26.25" customHeight="1" thickTop="1">
      <c r="A68" s="345">
        <v>1</v>
      </c>
      <c r="B68" s="885" t="s">
        <v>498</v>
      </c>
      <c r="C68" s="886"/>
      <c r="D68" s="886"/>
      <c r="E68" s="886"/>
      <c r="F68" s="886"/>
      <c r="G68" s="886"/>
      <c r="H68" s="886"/>
      <c r="I68" s="886"/>
      <c r="J68" s="886"/>
      <c r="K68" s="886"/>
      <c r="L68" s="886"/>
      <c r="M68" s="886"/>
      <c r="N68" s="886"/>
      <c r="O68" s="886"/>
      <c r="P68" s="887"/>
      <c r="Q68" s="888">
        <v>4627</v>
      </c>
      <c r="R68" s="889"/>
      <c r="S68" s="889"/>
      <c r="T68" s="889"/>
      <c r="U68" s="890"/>
      <c r="V68" s="891">
        <v>4549</v>
      </c>
      <c r="W68" s="891"/>
      <c r="X68" s="891"/>
      <c r="Y68" s="891"/>
      <c r="Z68" s="891"/>
      <c r="AA68" s="891">
        <v>78</v>
      </c>
      <c r="AB68" s="891"/>
      <c r="AC68" s="891"/>
      <c r="AD68" s="891"/>
      <c r="AE68" s="891"/>
      <c r="AF68" s="891">
        <v>76</v>
      </c>
      <c r="AG68" s="891"/>
      <c r="AH68" s="891"/>
      <c r="AI68" s="891"/>
      <c r="AJ68" s="891"/>
      <c r="AK68" s="891">
        <v>89</v>
      </c>
      <c r="AL68" s="891"/>
      <c r="AM68" s="891"/>
      <c r="AN68" s="891"/>
      <c r="AO68" s="891"/>
      <c r="AP68" s="891">
        <v>2409</v>
      </c>
      <c r="AQ68" s="891"/>
      <c r="AR68" s="891"/>
      <c r="AS68" s="891"/>
      <c r="AT68" s="891"/>
      <c r="AU68" s="891" t="s">
        <v>491</v>
      </c>
      <c r="AV68" s="891"/>
      <c r="AW68" s="891"/>
      <c r="AX68" s="891"/>
      <c r="AY68" s="891"/>
      <c r="AZ68" s="892"/>
      <c r="BA68" s="892"/>
      <c r="BB68" s="892"/>
      <c r="BC68" s="892"/>
      <c r="BD68" s="893"/>
      <c r="BE68" s="335"/>
      <c r="BF68" s="335"/>
      <c r="BG68" s="335"/>
      <c r="BH68" s="335"/>
      <c r="BI68" s="335"/>
      <c r="BJ68" s="335"/>
      <c r="BK68" s="335"/>
      <c r="BL68" s="335"/>
      <c r="BM68" s="335"/>
      <c r="BN68" s="335"/>
      <c r="BO68" s="335"/>
      <c r="BP68" s="335"/>
      <c r="BQ68" s="342">
        <v>62</v>
      </c>
      <c r="BR68" s="341"/>
      <c r="BS68" s="871"/>
      <c r="BT68" s="872"/>
      <c r="BU68" s="872"/>
      <c r="BV68" s="872"/>
      <c r="BW68" s="872"/>
      <c r="BX68" s="872"/>
      <c r="BY68" s="872"/>
      <c r="BZ68" s="872"/>
      <c r="CA68" s="872"/>
      <c r="CB68" s="872"/>
      <c r="CC68" s="872"/>
      <c r="CD68" s="872"/>
      <c r="CE68" s="872"/>
      <c r="CF68" s="872"/>
      <c r="CG68" s="873"/>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7"/>
      <c r="DW68" s="878"/>
      <c r="DX68" s="878"/>
      <c r="DY68" s="878"/>
      <c r="DZ68" s="879"/>
      <c r="EA68" s="316"/>
    </row>
    <row r="69" spans="1:131" s="315" customFormat="1" ht="26.25" customHeight="1">
      <c r="A69" s="344">
        <v>2</v>
      </c>
      <c r="B69" s="894" t="s">
        <v>497</v>
      </c>
      <c r="C69" s="895"/>
      <c r="D69" s="895"/>
      <c r="E69" s="895"/>
      <c r="F69" s="895"/>
      <c r="G69" s="895"/>
      <c r="H69" s="895"/>
      <c r="I69" s="895"/>
      <c r="J69" s="895"/>
      <c r="K69" s="895"/>
      <c r="L69" s="895"/>
      <c r="M69" s="895"/>
      <c r="N69" s="895"/>
      <c r="O69" s="895"/>
      <c r="P69" s="896"/>
      <c r="Q69" s="897">
        <v>274</v>
      </c>
      <c r="R69" s="898"/>
      <c r="S69" s="898"/>
      <c r="T69" s="898"/>
      <c r="U69" s="847"/>
      <c r="V69" s="848">
        <v>265</v>
      </c>
      <c r="W69" s="848"/>
      <c r="X69" s="848"/>
      <c r="Y69" s="848"/>
      <c r="Z69" s="848"/>
      <c r="AA69" s="848">
        <v>9</v>
      </c>
      <c r="AB69" s="848"/>
      <c r="AC69" s="848"/>
      <c r="AD69" s="848"/>
      <c r="AE69" s="848"/>
      <c r="AF69" s="848">
        <v>9</v>
      </c>
      <c r="AG69" s="848"/>
      <c r="AH69" s="848"/>
      <c r="AI69" s="848"/>
      <c r="AJ69" s="848"/>
      <c r="AK69" s="848">
        <v>4</v>
      </c>
      <c r="AL69" s="848"/>
      <c r="AM69" s="848"/>
      <c r="AN69" s="848"/>
      <c r="AO69" s="848"/>
      <c r="AP69" s="848">
        <v>274</v>
      </c>
      <c r="AQ69" s="848"/>
      <c r="AR69" s="848"/>
      <c r="AS69" s="848"/>
      <c r="AT69" s="848"/>
      <c r="AU69" s="848" t="s">
        <v>491</v>
      </c>
      <c r="AV69" s="848"/>
      <c r="AW69" s="848"/>
      <c r="AX69" s="848"/>
      <c r="AY69" s="848"/>
      <c r="AZ69" s="899"/>
      <c r="BA69" s="899"/>
      <c r="BB69" s="899"/>
      <c r="BC69" s="899"/>
      <c r="BD69" s="900"/>
      <c r="BE69" s="335"/>
      <c r="BF69" s="335"/>
      <c r="BG69" s="335"/>
      <c r="BH69" s="335"/>
      <c r="BI69" s="335"/>
      <c r="BJ69" s="335"/>
      <c r="BK69" s="335"/>
      <c r="BL69" s="335"/>
      <c r="BM69" s="335"/>
      <c r="BN69" s="335"/>
      <c r="BO69" s="335"/>
      <c r="BP69" s="335"/>
      <c r="BQ69" s="342">
        <v>63</v>
      </c>
      <c r="BR69" s="341"/>
      <c r="BS69" s="871"/>
      <c r="BT69" s="872"/>
      <c r="BU69" s="872"/>
      <c r="BV69" s="872"/>
      <c r="BW69" s="872"/>
      <c r="BX69" s="872"/>
      <c r="BY69" s="872"/>
      <c r="BZ69" s="872"/>
      <c r="CA69" s="872"/>
      <c r="CB69" s="872"/>
      <c r="CC69" s="872"/>
      <c r="CD69" s="872"/>
      <c r="CE69" s="872"/>
      <c r="CF69" s="872"/>
      <c r="CG69" s="873"/>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7"/>
      <c r="DW69" s="878"/>
      <c r="DX69" s="878"/>
      <c r="DY69" s="878"/>
      <c r="DZ69" s="879"/>
      <c r="EA69" s="316"/>
    </row>
    <row r="70" spans="1:131" s="315" customFormat="1" ht="26.25" customHeight="1">
      <c r="A70" s="344">
        <v>3</v>
      </c>
      <c r="B70" s="894" t="s">
        <v>496</v>
      </c>
      <c r="C70" s="895"/>
      <c r="D70" s="895"/>
      <c r="E70" s="895"/>
      <c r="F70" s="895"/>
      <c r="G70" s="895"/>
      <c r="H70" s="895"/>
      <c r="I70" s="895"/>
      <c r="J70" s="895"/>
      <c r="K70" s="895"/>
      <c r="L70" s="895"/>
      <c r="M70" s="895"/>
      <c r="N70" s="895"/>
      <c r="O70" s="895"/>
      <c r="P70" s="896"/>
      <c r="Q70" s="897" t="s">
        <v>491</v>
      </c>
      <c r="R70" s="898"/>
      <c r="S70" s="898"/>
      <c r="T70" s="898"/>
      <c r="U70" s="847"/>
      <c r="V70" s="848" t="s">
        <v>491</v>
      </c>
      <c r="W70" s="848"/>
      <c r="X70" s="848"/>
      <c r="Y70" s="848"/>
      <c r="Z70" s="848"/>
      <c r="AA70" s="848" t="s">
        <v>491</v>
      </c>
      <c r="AB70" s="848"/>
      <c r="AC70" s="848"/>
      <c r="AD70" s="848"/>
      <c r="AE70" s="848"/>
      <c r="AF70" s="848" t="s">
        <v>491</v>
      </c>
      <c r="AG70" s="848"/>
      <c r="AH70" s="848"/>
      <c r="AI70" s="848"/>
      <c r="AJ70" s="848"/>
      <c r="AK70" s="848" t="s">
        <v>491</v>
      </c>
      <c r="AL70" s="848"/>
      <c r="AM70" s="848"/>
      <c r="AN70" s="848"/>
      <c r="AO70" s="848"/>
      <c r="AP70" s="848" t="s">
        <v>491</v>
      </c>
      <c r="AQ70" s="848"/>
      <c r="AR70" s="848"/>
      <c r="AS70" s="848"/>
      <c r="AT70" s="848"/>
      <c r="AU70" s="848" t="s">
        <v>491</v>
      </c>
      <c r="AV70" s="848"/>
      <c r="AW70" s="848"/>
      <c r="AX70" s="848"/>
      <c r="AY70" s="848"/>
      <c r="AZ70" s="899"/>
      <c r="BA70" s="899"/>
      <c r="BB70" s="899"/>
      <c r="BC70" s="899"/>
      <c r="BD70" s="900"/>
      <c r="BE70" s="335"/>
      <c r="BF70" s="335"/>
      <c r="BG70" s="335"/>
      <c r="BH70" s="335"/>
      <c r="BI70" s="335"/>
      <c r="BJ70" s="335"/>
      <c r="BK70" s="335"/>
      <c r="BL70" s="335"/>
      <c r="BM70" s="335"/>
      <c r="BN70" s="335"/>
      <c r="BO70" s="335"/>
      <c r="BP70" s="335"/>
      <c r="BQ70" s="342">
        <v>64</v>
      </c>
      <c r="BR70" s="341"/>
      <c r="BS70" s="871"/>
      <c r="BT70" s="872"/>
      <c r="BU70" s="872"/>
      <c r="BV70" s="872"/>
      <c r="BW70" s="872"/>
      <c r="BX70" s="872"/>
      <c r="BY70" s="872"/>
      <c r="BZ70" s="872"/>
      <c r="CA70" s="872"/>
      <c r="CB70" s="872"/>
      <c r="CC70" s="872"/>
      <c r="CD70" s="872"/>
      <c r="CE70" s="872"/>
      <c r="CF70" s="872"/>
      <c r="CG70" s="873"/>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7"/>
      <c r="DW70" s="878"/>
      <c r="DX70" s="878"/>
      <c r="DY70" s="878"/>
      <c r="DZ70" s="879"/>
      <c r="EA70" s="316"/>
    </row>
    <row r="71" spans="1:131" s="315" customFormat="1" ht="26.25" customHeight="1">
      <c r="A71" s="344">
        <v>4</v>
      </c>
      <c r="B71" s="894" t="s">
        <v>495</v>
      </c>
      <c r="C71" s="895"/>
      <c r="D71" s="895"/>
      <c r="E71" s="895"/>
      <c r="F71" s="895"/>
      <c r="G71" s="895"/>
      <c r="H71" s="895"/>
      <c r="I71" s="895"/>
      <c r="J71" s="895"/>
      <c r="K71" s="895"/>
      <c r="L71" s="895"/>
      <c r="M71" s="895"/>
      <c r="N71" s="895"/>
      <c r="O71" s="895"/>
      <c r="P71" s="896"/>
      <c r="Q71" s="897">
        <v>301</v>
      </c>
      <c r="R71" s="898"/>
      <c r="S71" s="898"/>
      <c r="T71" s="898"/>
      <c r="U71" s="847"/>
      <c r="V71" s="848">
        <v>307</v>
      </c>
      <c r="W71" s="848"/>
      <c r="X71" s="848"/>
      <c r="Y71" s="848"/>
      <c r="Z71" s="848"/>
      <c r="AA71" s="848">
        <v>-6</v>
      </c>
      <c r="AB71" s="848"/>
      <c r="AC71" s="848"/>
      <c r="AD71" s="848"/>
      <c r="AE71" s="848"/>
      <c r="AF71" s="848">
        <v>10</v>
      </c>
      <c r="AG71" s="848"/>
      <c r="AH71" s="848"/>
      <c r="AI71" s="848"/>
      <c r="AJ71" s="848"/>
      <c r="AK71" s="848">
        <v>4</v>
      </c>
      <c r="AL71" s="848"/>
      <c r="AM71" s="848"/>
      <c r="AN71" s="848"/>
      <c r="AO71" s="848"/>
      <c r="AP71" s="848" t="s">
        <v>491</v>
      </c>
      <c r="AQ71" s="848"/>
      <c r="AR71" s="848"/>
      <c r="AS71" s="848"/>
      <c r="AT71" s="848"/>
      <c r="AU71" s="848" t="s">
        <v>491</v>
      </c>
      <c r="AV71" s="848"/>
      <c r="AW71" s="848"/>
      <c r="AX71" s="848"/>
      <c r="AY71" s="848"/>
      <c r="AZ71" s="899"/>
      <c r="BA71" s="899"/>
      <c r="BB71" s="899"/>
      <c r="BC71" s="899"/>
      <c r="BD71" s="900"/>
      <c r="BE71" s="335"/>
      <c r="BF71" s="335"/>
      <c r="BG71" s="335"/>
      <c r="BH71" s="335"/>
      <c r="BI71" s="335"/>
      <c r="BJ71" s="335"/>
      <c r="BK71" s="335"/>
      <c r="BL71" s="335"/>
      <c r="BM71" s="335"/>
      <c r="BN71" s="335"/>
      <c r="BO71" s="335"/>
      <c r="BP71" s="335"/>
      <c r="BQ71" s="342">
        <v>65</v>
      </c>
      <c r="BR71" s="341"/>
      <c r="BS71" s="871"/>
      <c r="BT71" s="872"/>
      <c r="BU71" s="872"/>
      <c r="BV71" s="872"/>
      <c r="BW71" s="872"/>
      <c r="BX71" s="872"/>
      <c r="BY71" s="872"/>
      <c r="BZ71" s="872"/>
      <c r="CA71" s="872"/>
      <c r="CB71" s="872"/>
      <c r="CC71" s="872"/>
      <c r="CD71" s="872"/>
      <c r="CE71" s="872"/>
      <c r="CF71" s="872"/>
      <c r="CG71" s="873"/>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7"/>
      <c r="DW71" s="878"/>
      <c r="DX71" s="878"/>
      <c r="DY71" s="878"/>
      <c r="DZ71" s="879"/>
      <c r="EA71" s="316"/>
    </row>
    <row r="72" spans="1:131" s="315" customFormat="1" ht="26.25" customHeight="1">
      <c r="A72" s="344">
        <v>5</v>
      </c>
      <c r="B72" s="894" t="s">
        <v>494</v>
      </c>
      <c r="C72" s="895"/>
      <c r="D72" s="895"/>
      <c r="E72" s="895"/>
      <c r="F72" s="895"/>
      <c r="G72" s="895"/>
      <c r="H72" s="895"/>
      <c r="I72" s="895"/>
      <c r="J72" s="895"/>
      <c r="K72" s="895"/>
      <c r="L72" s="895"/>
      <c r="M72" s="895"/>
      <c r="N72" s="895"/>
      <c r="O72" s="895"/>
      <c r="P72" s="896"/>
      <c r="Q72" s="901">
        <v>12354</v>
      </c>
      <c r="R72" s="848"/>
      <c r="S72" s="848"/>
      <c r="T72" s="848"/>
      <c r="U72" s="848"/>
      <c r="V72" s="848">
        <v>11350</v>
      </c>
      <c r="W72" s="848"/>
      <c r="X72" s="848"/>
      <c r="Y72" s="848"/>
      <c r="Z72" s="848"/>
      <c r="AA72" s="848">
        <v>1004</v>
      </c>
      <c r="AB72" s="848"/>
      <c r="AC72" s="848"/>
      <c r="AD72" s="848"/>
      <c r="AE72" s="848"/>
      <c r="AF72" s="848">
        <v>1004</v>
      </c>
      <c r="AG72" s="848"/>
      <c r="AH72" s="848"/>
      <c r="AI72" s="848"/>
      <c r="AJ72" s="848"/>
      <c r="AK72" s="848">
        <v>3718</v>
      </c>
      <c r="AL72" s="848"/>
      <c r="AM72" s="848"/>
      <c r="AN72" s="848"/>
      <c r="AO72" s="848"/>
      <c r="AP72" s="848" t="s">
        <v>491</v>
      </c>
      <c r="AQ72" s="848"/>
      <c r="AR72" s="848"/>
      <c r="AS72" s="848"/>
      <c r="AT72" s="848"/>
      <c r="AU72" s="848" t="s">
        <v>491</v>
      </c>
      <c r="AV72" s="848"/>
      <c r="AW72" s="848"/>
      <c r="AX72" s="848"/>
      <c r="AY72" s="848"/>
      <c r="AZ72" s="899"/>
      <c r="BA72" s="899"/>
      <c r="BB72" s="899"/>
      <c r="BC72" s="899"/>
      <c r="BD72" s="900"/>
      <c r="BE72" s="335"/>
      <c r="BF72" s="335"/>
      <c r="BG72" s="335"/>
      <c r="BH72" s="335"/>
      <c r="BI72" s="335"/>
      <c r="BJ72" s="335"/>
      <c r="BK72" s="335"/>
      <c r="BL72" s="335"/>
      <c r="BM72" s="335"/>
      <c r="BN72" s="335"/>
      <c r="BO72" s="335"/>
      <c r="BP72" s="335"/>
      <c r="BQ72" s="342">
        <v>66</v>
      </c>
      <c r="BR72" s="341"/>
      <c r="BS72" s="871"/>
      <c r="BT72" s="872"/>
      <c r="BU72" s="872"/>
      <c r="BV72" s="872"/>
      <c r="BW72" s="872"/>
      <c r="BX72" s="872"/>
      <c r="BY72" s="872"/>
      <c r="BZ72" s="872"/>
      <c r="CA72" s="872"/>
      <c r="CB72" s="872"/>
      <c r="CC72" s="872"/>
      <c r="CD72" s="872"/>
      <c r="CE72" s="872"/>
      <c r="CF72" s="872"/>
      <c r="CG72" s="873"/>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7"/>
      <c r="DW72" s="878"/>
      <c r="DX72" s="878"/>
      <c r="DY72" s="878"/>
      <c r="DZ72" s="879"/>
      <c r="EA72" s="316"/>
    </row>
    <row r="73" spans="1:131" s="315" customFormat="1" ht="26.25" customHeight="1">
      <c r="A73" s="344">
        <v>6</v>
      </c>
      <c r="B73" s="894" t="s">
        <v>493</v>
      </c>
      <c r="C73" s="895"/>
      <c r="D73" s="895"/>
      <c r="E73" s="895"/>
      <c r="F73" s="895"/>
      <c r="G73" s="895"/>
      <c r="H73" s="895"/>
      <c r="I73" s="895"/>
      <c r="J73" s="895"/>
      <c r="K73" s="895"/>
      <c r="L73" s="895"/>
      <c r="M73" s="895"/>
      <c r="N73" s="895"/>
      <c r="O73" s="895"/>
      <c r="P73" s="896"/>
      <c r="Q73" s="901">
        <v>284</v>
      </c>
      <c r="R73" s="848"/>
      <c r="S73" s="848"/>
      <c r="T73" s="848"/>
      <c r="U73" s="848"/>
      <c r="V73" s="848">
        <v>254</v>
      </c>
      <c r="W73" s="848"/>
      <c r="X73" s="848"/>
      <c r="Y73" s="848"/>
      <c r="Z73" s="848"/>
      <c r="AA73" s="848">
        <v>30</v>
      </c>
      <c r="AB73" s="848"/>
      <c r="AC73" s="848"/>
      <c r="AD73" s="848"/>
      <c r="AE73" s="848"/>
      <c r="AF73" s="848">
        <v>30</v>
      </c>
      <c r="AG73" s="848"/>
      <c r="AH73" s="848"/>
      <c r="AI73" s="848"/>
      <c r="AJ73" s="848"/>
      <c r="AK73" s="848" t="s">
        <v>491</v>
      </c>
      <c r="AL73" s="848"/>
      <c r="AM73" s="848"/>
      <c r="AN73" s="848"/>
      <c r="AO73" s="848"/>
      <c r="AP73" s="848" t="s">
        <v>491</v>
      </c>
      <c r="AQ73" s="848"/>
      <c r="AR73" s="848"/>
      <c r="AS73" s="848"/>
      <c r="AT73" s="848"/>
      <c r="AU73" s="848" t="s">
        <v>491</v>
      </c>
      <c r="AV73" s="848"/>
      <c r="AW73" s="848"/>
      <c r="AX73" s="848"/>
      <c r="AY73" s="848"/>
      <c r="AZ73" s="899"/>
      <c r="BA73" s="899"/>
      <c r="BB73" s="899"/>
      <c r="BC73" s="899"/>
      <c r="BD73" s="900"/>
      <c r="BE73" s="335"/>
      <c r="BF73" s="335"/>
      <c r="BG73" s="335"/>
      <c r="BH73" s="335"/>
      <c r="BI73" s="335"/>
      <c r="BJ73" s="335"/>
      <c r="BK73" s="335"/>
      <c r="BL73" s="335"/>
      <c r="BM73" s="335"/>
      <c r="BN73" s="335"/>
      <c r="BO73" s="335"/>
      <c r="BP73" s="335"/>
      <c r="BQ73" s="342">
        <v>67</v>
      </c>
      <c r="BR73" s="341"/>
      <c r="BS73" s="871"/>
      <c r="BT73" s="872"/>
      <c r="BU73" s="872"/>
      <c r="BV73" s="872"/>
      <c r="BW73" s="872"/>
      <c r="BX73" s="872"/>
      <c r="BY73" s="872"/>
      <c r="BZ73" s="872"/>
      <c r="CA73" s="872"/>
      <c r="CB73" s="872"/>
      <c r="CC73" s="872"/>
      <c r="CD73" s="872"/>
      <c r="CE73" s="872"/>
      <c r="CF73" s="872"/>
      <c r="CG73" s="873"/>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7"/>
      <c r="DW73" s="878"/>
      <c r="DX73" s="878"/>
      <c r="DY73" s="878"/>
      <c r="DZ73" s="879"/>
      <c r="EA73" s="316"/>
    </row>
    <row r="74" spans="1:131" s="315" customFormat="1" ht="26.25" customHeight="1">
      <c r="A74" s="344">
        <v>7</v>
      </c>
      <c r="B74" s="894" t="s">
        <v>492</v>
      </c>
      <c r="C74" s="895"/>
      <c r="D74" s="895"/>
      <c r="E74" s="895"/>
      <c r="F74" s="895"/>
      <c r="G74" s="895"/>
      <c r="H74" s="895"/>
      <c r="I74" s="895"/>
      <c r="J74" s="895"/>
      <c r="K74" s="895"/>
      <c r="L74" s="895"/>
      <c r="M74" s="895"/>
      <c r="N74" s="895"/>
      <c r="O74" s="895"/>
      <c r="P74" s="896"/>
      <c r="Q74" s="901">
        <v>290289</v>
      </c>
      <c r="R74" s="848"/>
      <c r="S74" s="848"/>
      <c r="T74" s="848"/>
      <c r="U74" s="848"/>
      <c r="V74" s="848">
        <v>278734</v>
      </c>
      <c r="W74" s="848"/>
      <c r="X74" s="848"/>
      <c r="Y74" s="848"/>
      <c r="Z74" s="848"/>
      <c r="AA74" s="848">
        <v>11555</v>
      </c>
      <c r="AB74" s="848"/>
      <c r="AC74" s="848"/>
      <c r="AD74" s="848"/>
      <c r="AE74" s="848"/>
      <c r="AF74" s="848">
        <v>11555</v>
      </c>
      <c r="AG74" s="848"/>
      <c r="AH74" s="848"/>
      <c r="AI74" s="848"/>
      <c r="AJ74" s="848"/>
      <c r="AK74" s="848" t="s">
        <v>491</v>
      </c>
      <c r="AL74" s="848"/>
      <c r="AM74" s="848"/>
      <c r="AN74" s="848"/>
      <c r="AO74" s="848"/>
      <c r="AP74" s="848" t="s">
        <v>491</v>
      </c>
      <c r="AQ74" s="848"/>
      <c r="AR74" s="848"/>
      <c r="AS74" s="848"/>
      <c r="AT74" s="848"/>
      <c r="AU74" s="848" t="s">
        <v>491</v>
      </c>
      <c r="AV74" s="848"/>
      <c r="AW74" s="848"/>
      <c r="AX74" s="848"/>
      <c r="AY74" s="848"/>
      <c r="AZ74" s="899"/>
      <c r="BA74" s="899"/>
      <c r="BB74" s="899"/>
      <c r="BC74" s="899"/>
      <c r="BD74" s="900"/>
      <c r="BE74" s="335"/>
      <c r="BF74" s="335"/>
      <c r="BG74" s="335"/>
      <c r="BH74" s="335"/>
      <c r="BI74" s="335"/>
      <c r="BJ74" s="335"/>
      <c r="BK74" s="335"/>
      <c r="BL74" s="335"/>
      <c r="BM74" s="335"/>
      <c r="BN74" s="335"/>
      <c r="BO74" s="335"/>
      <c r="BP74" s="335"/>
      <c r="BQ74" s="342">
        <v>68</v>
      </c>
      <c r="BR74" s="341"/>
      <c r="BS74" s="871"/>
      <c r="BT74" s="872"/>
      <c r="BU74" s="872"/>
      <c r="BV74" s="872"/>
      <c r="BW74" s="872"/>
      <c r="BX74" s="872"/>
      <c r="BY74" s="872"/>
      <c r="BZ74" s="872"/>
      <c r="CA74" s="872"/>
      <c r="CB74" s="872"/>
      <c r="CC74" s="872"/>
      <c r="CD74" s="872"/>
      <c r="CE74" s="872"/>
      <c r="CF74" s="872"/>
      <c r="CG74" s="873"/>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7"/>
      <c r="DW74" s="878"/>
      <c r="DX74" s="878"/>
      <c r="DY74" s="878"/>
      <c r="DZ74" s="879"/>
      <c r="EA74" s="316"/>
    </row>
    <row r="75" spans="1:131" s="315" customFormat="1" ht="26.25" customHeight="1">
      <c r="A75" s="344">
        <v>8</v>
      </c>
      <c r="B75" s="894"/>
      <c r="C75" s="895"/>
      <c r="D75" s="895"/>
      <c r="E75" s="895"/>
      <c r="F75" s="895"/>
      <c r="G75" s="895"/>
      <c r="H75" s="895"/>
      <c r="I75" s="895"/>
      <c r="J75" s="895"/>
      <c r="K75" s="895"/>
      <c r="L75" s="895"/>
      <c r="M75" s="895"/>
      <c r="N75" s="895"/>
      <c r="O75" s="895"/>
      <c r="P75" s="896"/>
      <c r="Q75" s="897"/>
      <c r="R75" s="898"/>
      <c r="S75" s="898"/>
      <c r="T75" s="898"/>
      <c r="U75" s="847"/>
      <c r="V75" s="902"/>
      <c r="W75" s="898"/>
      <c r="X75" s="898"/>
      <c r="Y75" s="898"/>
      <c r="Z75" s="847"/>
      <c r="AA75" s="902"/>
      <c r="AB75" s="898"/>
      <c r="AC75" s="898"/>
      <c r="AD75" s="898"/>
      <c r="AE75" s="847"/>
      <c r="AF75" s="902"/>
      <c r="AG75" s="898"/>
      <c r="AH75" s="898"/>
      <c r="AI75" s="898"/>
      <c r="AJ75" s="847"/>
      <c r="AK75" s="902"/>
      <c r="AL75" s="898"/>
      <c r="AM75" s="898"/>
      <c r="AN75" s="898"/>
      <c r="AO75" s="847"/>
      <c r="AP75" s="902"/>
      <c r="AQ75" s="898"/>
      <c r="AR75" s="898"/>
      <c r="AS75" s="898"/>
      <c r="AT75" s="847"/>
      <c r="AU75" s="902"/>
      <c r="AV75" s="898"/>
      <c r="AW75" s="898"/>
      <c r="AX75" s="898"/>
      <c r="AY75" s="847"/>
      <c r="AZ75" s="899"/>
      <c r="BA75" s="899"/>
      <c r="BB75" s="899"/>
      <c r="BC75" s="899"/>
      <c r="BD75" s="900"/>
      <c r="BE75" s="335"/>
      <c r="BF75" s="335"/>
      <c r="BG75" s="335"/>
      <c r="BH75" s="335"/>
      <c r="BI75" s="335"/>
      <c r="BJ75" s="335"/>
      <c r="BK75" s="335"/>
      <c r="BL75" s="335"/>
      <c r="BM75" s="335"/>
      <c r="BN75" s="335"/>
      <c r="BO75" s="335"/>
      <c r="BP75" s="335"/>
      <c r="BQ75" s="342">
        <v>69</v>
      </c>
      <c r="BR75" s="341"/>
      <c r="BS75" s="871"/>
      <c r="BT75" s="872"/>
      <c r="BU75" s="872"/>
      <c r="BV75" s="872"/>
      <c r="BW75" s="872"/>
      <c r="BX75" s="872"/>
      <c r="BY75" s="872"/>
      <c r="BZ75" s="872"/>
      <c r="CA75" s="872"/>
      <c r="CB75" s="872"/>
      <c r="CC75" s="872"/>
      <c r="CD75" s="872"/>
      <c r="CE75" s="872"/>
      <c r="CF75" s="872"/>
      <c r="CG75" s="873"/>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7"/>
      <c r="DW75" s="878"/>
      <c r="DX75" s="878"/>
      <c r="DY75" s="878"/>
      <c r="DZ75" s="879"/>
      <c r="EA75" s="316"/>
    </row>
    <row r="76" spans="1:131" s="315" customFormat="1" ht="26.25" customHeight="1">
      <c r="A76" s="344">
        <v>9</v>
      </c>
      <c r="B76" s="894"/>
      <c r="C76" s="895"/>
      <c r="D76" s="895"/>
      <c r="E76" s="895"/>
      <c r="F76" s="895"/>
      <c r="G76" s="895"/>
      <c r="H76" s="895"/>
      <c r="I76" s="895"/>
      <c r="J76" s="895"/>
      <c r="K76" s="895"/>
      <c r="L76" s="895"/>
      <c r="M76" s="895"/>
      <c r="N76" s="895"/>
      <c r="O76" s="895"/>
      <c r="P76" s="896"/>
      <c r="Q76" s="897"/>
      <c r="R76" s="898"/>
      <c r="S76" s="898"/>
      <c r="T76" s="898"/>
      <c r="U76" s="847"/>
      <c r="V76" s="902"/>
      <c r="W76" s="898"/>
      <c r="X76" s="898"/>
      <c r="Y76" s="898"/>
      <c r="Z76" s="847"/>
      <c r="AA76" s="902"/>
      <c r="AB76" s="898"/>
      <c r="AC76" s="898"/>
      <c r="AD76" s="898"/>
      <c r="AE76" s="847"/>
      <c r="AF76" s="902"/>
      <c r="AG76" s="898"/>
      <c r="AH76" s="898"/>
      <c r="AI76" s="898"/>
      <c r="AJ76" s="847"/>
      <c r="AK76" s="902"/>
      <c r="AL76" s="898"/>
      <c r="AM76" s="898"/>
      <c r="AN76" s="898"/>
      <c r="AO76" s="847"/>
      <c r="AP76" s="902"/>
      <c r="AQ76" s="898"/>
      <c r="AR76" s="898"/>
      <c r="AS76" s="898"/>
      <c r="AT76" s="847"/>
      <c r="AU76" s="902"/>
      <c r="AV76" s="898"/>
      <c r="AW76" s="898"/>
      <c r="AX76" s="898"/>
      <c r="AY76" s="847"/>
      <c r="AZ76" s="899"/>
      <c r="BA76" s="899"/>
      <c r="BB76" s="899"/>
      <c r="BC76" s="899"/>
      <c r="BD76" s="900"/>
      <c r="BE76" s="335"/>
      <c r="BF76" s="335"/>
      <c r="BG76" s="335"/>
      <c r="BH76" s="335"/>
      <c r="BI76" s="335"/>
      <c r="BJ76" s="335"/>
      <c r="BK76" s="335"/>
      <c r="BL76" s="335"/>
      <c r="BM76" s="335"/>
      <c r="BN76" s="335"/>
      <c r="BO76" s="335"/>
      <c r="BP76" s="335"/>
      <c r="BQ76" s="342">
        <v>70</v>
      </c>
      <c r="BR76" s="341"/>
      <c r="BS76" s="871"/>
      <c r="BT76" s="872"/>
      <c r="BU76" s="872"/>
      <c r="BV76" s="872"/>
      <c r="BW76" s="872"/>
      <c r="BX76" s="872"/>
      <c r="BY76" s="872"/>
      <c r="BZ76" s="872"/>
      <c r="CA76" s="872"/>
      <c r="CB76" s="872"/>
      <c r="CC76" s="872"/>
      <c r="CD76" s="872"/>
      <c r="CE76" s="872"/>
      <c r="CF76" s="872"/>
      <c r="CG76" s="873"/>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7"/>
      <c r="DW76" s="878"/>
      <c r="DX76" s="878"/>
      <c r="DY76" s="878"/>
      <c r="DZ76" s="879"/>
      <c r="EA76" s="316"/>
    </row>
    <row r="77" spans="1:131" s="315" customFormat="1" ht="26.25" customHeight="1">
      <c r="A77" s="344">
        <v>10</v>
      </c>
      <c r="B77" s="894"/>
      <c r="C77" s="895"/>
      <c r="D77" s="895"/>
      <c r="E77" s="895"/>
      <c r="F77" s="895"/>
      <c r="G77" s="895"/>
      <c r="H77" s="895"/>
      <c r="I77" s="895"/>
      <c r="J77" s="895"/>
      <c r="K77" s="895"/>
      <c r="L77" s="895"/>
      <c r="M77" s="895"/>
      <c r="N77" s="895"/>
      <c r="O77" s="895"/>
      <c r="P77" s="896"/>
      <c r="Q77" s="897"/>
      <c r="R77" s="898"/>
      <c r="S77" s="898"/>
      <c r="T77" s="898"/>
      <c r="U77" s="847"/>
      <c r="V77" s="902"/>
      <c r="W77" s="898"/>
      <c r="X77" s="898"/>
      <c r="Y77" s="898"/>
      <c r="Z77" s="847"/>
      <c r="AA77" s="902"/>
      <c r="AB77" s="898"/>
      <c r="AC77" s="898"/>
      <c r="AD77" s="898"/>
      <c r="AE77" s="847"/>
      <c r="AF77" s="902"/>
      <c r="AG77" s="898"/>
      <c r="AH77" s="898"/>
      <c r="AI77" s="898"/>
      <c r="AJ77" s="847"/>
      <c r="AK77" s="902"/>
      <c r="AL77" s="898"/>
      <c r="AM77" s="898"/>
      <c r="AN77" s="898"/>
      <c r="AO77" s="847"/>
      <c r="AP77" s="902"/>
      <c r="AQ77" s="898"/>
      <c r="AR77" s="898"/>
      <c r="AS77" s="898"/>
      <c r="AT77" s="847"/>
      <c r="AU77" s="902"/>
      <c r="AV77" s="898"/>
      <c r="AW77" s="898"/>
      <c r="AX77" s="898"/>
      <c r="AY77" s="847"/>
      <c r="AZ77" s="899"/>
      <c r="BA77" s="899"/>
      <c r="BB77" s="899"/>
      <c r="BC77" s="899"/>
      <c r="BD77" s="900"/>
      <c r="BE77" s="335"/>
      <c r="BF77" s="335"/>
      <c r="BG77" s="335"/>
      <c r="BH77" s="335"/>
      <c r="BI77" s="335"/>
      <c r="BJ77" s="335"/>
      <c r="BK77" s="335"/>
      <c r="BL77" s="335"/>
      <c r="BM77" s="335"/>
      <c r="BN77" s="335"/>
      <c r="BO77" s="335"/>
      <c r="BP77" s="335"/>
      <c r="BQ77" s="342">
        <v>71</v>
      </c>
      <c r="BR77" s="341"/>
      <c r="BS77" s="871"/>
      <c r="BT77" s="872"/>
      <c r="BU77" s="872"/>
      <c r="BV77" s="872"/>
      <c r="BW77" s="872"/>
      <c r="BX77" s="872"/>
      <c r="BY77" s="872"/>
      <c r="BZ77" s="872"/>
      <c r="CA77" s="872"/>
      <c r="CB77" s="872"/>
      <c r="CC77" s="872"/>
      <c r="CD77" s="872"/>
      <c r="CE77" s="872"/>
      <c r="CF77" s="872"/>
      <c r="CG77" s="873"/>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7"/>
      <c r="DW77" s="878"/>
      <c r="DX77" s="878"/>
      <c r="DY77" s="878"/>
      <c r="DZ77" s="879"/>
      <c r="EA77" s="316"/>
    </row>
    <row r="78" spans="1:131" s="315" customFormat="1" ht="26.25" customHeight="1">
      <c r="A78" s="344">
        <v>11</v>
      </c>
      <c r="B78" s="894"/>
      <c r="C78" s="895"/>
      <c r="D78" s="895"/>
      <c r="E78" s="895"/>
      <c r="F78" s="895"/>
      <c r="G78" s="895"/>
      <c r="H78" s="895"/>
      <c r="I78" s="895"/>
      <c r="J78" s="895"/>
      <c r="K78" s="895"/>
      <c r="L78" s="895"/>
      <c r="M78" s="895"/>
      <c r="N78" s="895"/>
      <c r="O78" s="895"/>
      <c r="P78" s="896"/>
      <c r="Q78" s="901"/>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9"/>
      <c r="BA78" s="899"/>
      <c r="BB78" s="899"/>
      <c r="BC78" s="899"/>
      <c r="BD78" s="900"/>
      <c r="BE78" s="335"/>
      <c r="BF78" s="335"/>
      <c r="BG78" s="335"/>
      <c r="BH78" s="335"/>
      <c r="BI78" s="335"/>
      <c r="BJ78" s="333"/>
      <c r="BK78" s="333"/>
      <c r="BL78" s="333"/>
      <c r="BM78" s="333"/>
      <c r="BN78" s="333"/>
      <c r="BO78" s="335"/>
      <c r="BP78" s="335"/>
      <c r="BQ78" s="342">
        <v>72</v>
      </c>
      <c r="BR78" s="341"/>
      <c r="BS78" s="871"/>
      <c r="BT78" s="872"/>
      <c r="BU78" s="872"/>
      <c r="BV78" s="872"/>
      <c r="BW78" s="872"/>
      <c r="BX78" s="872"/>
      <c r="BY78" s="872"/>
      <c r="BZ78" s="872"/>
      <c r="CA78" s="872"/>
      <c r="CB78" s="872"/>
      <c r="CC78" s="872"/>
      <c r="CD78" s="872"/>
      <c r="CE78" s="872"/>
      <c r="CF78" s="872"/>
      <c r="CG78" s="873"/>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7"/>
      <c r="DW78" s="878"/>
      <c r="DX78" s="878"/>
      <c r="DY78" s="878"/>
      <c r="DZ78" s="879"/>
      <c r="EA78" s="316"/>
    </row>
    <row r="79" spans="1:131" s="315" customFormat="1" ht="26.25" customHeight="1">
      <c r="A79" s="344">
        <v>12</v>
      </c>
      <c r="B79" s="894"/>
      <c r="C79" s="895"/>
      <c r="D79" s="895"/>
      <c r="E79" s="895"/>
      <c r="F79" s="895"/>
      <c r="G79" s="895"/>
      <c r="H79" s="895"/>
      <c r="I79" s="895"/>
      <c r="J79" s="895"/>
      <c r="K79" s="895"/>
      <c r="L79" s="895"/>
      <c r="M79" s="895"/>
      <c r="N79" s="895"/>
      <c r="O79" s="895"/>
      <c r="P79" s="896"/>
      <c r="Q79" s="901"/>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9"/>
      <c r="BA79" s="899"/>
      <c r="BB79" s="899"/>
      <c r="BC79" s="899"/>
      <c r="BD79" s="900"/>
      <c r="BE79" s="335"/>
      <c r="BF79" s="335"/>
      <c r="BG79" s="335"/>
      <c r="BH79" s="335"/>
      <c r="BI79" s="335"/>
      <c r="BJ79" s="333"/>
      <c r="BK79" s="333"/>
      <c r="BL79" s="333"/>
      <c r="BM79" s="333"/>
      <c r="BN79" s="333"/>
      <c r="BO79" s="335"/>
      <c r="BP79" s="335"/>
      <c r="BQ79" s="342">
        <v>73</v>
      </c>
      <c r="BR79" s="341"/>
      <c r="BS79" s="871"/>
      <c r="BT79" s="872"/>
      <c r="BU79" s="872"/>
      <c r="BV79" s="872"/>
      <c r="BW79" s="872"/>
      <c r="BX79" s="872"/>
      <c r="BY79" s="872"/>
      <c r="BZ79" s="872"/>
      <c r="CA79" s="872"/>
      <c r="CB79" s="872"/>
      <c r="CC79" s="872"/>
      <c r="CD79" s="872"/>
      <c r="CE79" s="872"/>
      <c r="CF79" s="872"/>
      <c r="CG79" s="873"/>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7"/>
      <c r="DW79" s="878"/>
      <c r="DX79" s="878"/>
      <c r="DY79" s="878"/>
      <c r="DZ79" s="879"/>
      <c r="EA79" s="316"/>
    </row>
    <row r="80" spans="1:131" s="315" customFormat="1" ht="26.25" customHeight="1">
      <c r="A80" s="344">
        <v>13</v>
      </c>
      <c r="B80" s="894"/>
      <c r="C80" s="895"/>
      <c r="D80" s="895"/>
      <c r="E80" s="895"/>
      <c r="F80" s="895"/>
      <c r="G80" s="895"/>
      <c r="H80" s="895"/>
      <c r="I80" s="895"/>
      <c r="J80" s="895"/>
      <c r="K80" s="895"/>
      <c r="L80" s="895"/>
      <c r="M80" s="895"/>
      <c r="N80" s="895"/>
      <c r="O80" s="895"/>
      <c r="P80" s="896"/>
      <c r="Q80" s="901"/>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9"/>
      <c r="BA80" s="899"/>
      <c r="BB80" s="899"/>
      <c r="BC80" s="899"/>
      <c r="BD80" s="900"/>
      <c r="BE80" s="335"/>
      <c r="BF80" s="335"/>
      <c r="BG80" s="335"/>
      <c r="BH80" s="335"/>
      <c r="BI80" s="335"/>
      <c r="BJ80" s="335"/>
      <c r="BK80" s="335"/>
      <c r="BL80" s="335"/>
      <c r="BM80" s="335"/>
      <c r="BN80" s="335"/>
      <c r="BO80" s="335"/>
      <c r="BP80" s="335"/>
      <c r="BQ80" s="342">
        <v>74</v>
      </c>
      <c r="BR80" s="341"/>
      <c r="BS80" s="871"/>
      <c r="BT80" s="872"/>
      <c r="BU80" s="872"/>
      <c r="BV80" s="872"/>
      <c r="BW80" s="872"/>
      <c r="BX80" s="872"/>
      <c r="BY80" s="872"/>
      <c r="BZ80" s="872"/>
      <c r="CA80" s="872"/>
      <c r="CB80" s="872"/>
      <c r="CC80" s="872"/>
      <c r="CD80" s="872"/>
      <c r="CE80" s="872"/>
      <c r="CF80" s="872"/>
      <c r="CG80" s="873"/>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7"/>
      <c r="DW80" s="878"/>
      <c r="DX80" s="878"/>
      <c r="DY80" s="878"/>
      <c r="DZ80" s="879"/>
      <c r="EA80" s="316"/>
    </row>
    <row r="81" spans="1:131" s="315" customFormat="1" ht="26.25" customHeight="1">
      <c r="A81" s="344">
        <v>14</v>
      </c>
      <c r="B81" s="894"/>
      <c r="C81" s="895"/>
      <c r="D81" s="895"/>
      <c r="E81" s="895"/>
      <c r="F81" s="895"/>
      <c r="G81" s="895"/>
      <c r="H81" s="895"/>
      <c r="I81" s="895"/>
      <c r="J81" s="895"/>
      <c r="K81" s="895"/>
      <c r="L81" s="895"/>
      <c r="M81" s="895"/>
      <c r="N81" s="895"/>
      <c r="O81" s="895"/>
      <c r="P81" s="896"/>
      <c r="Q81" s="901"/>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9"/>
      <c r="BA81" s="899"/>
      <c r="BB81" s="899"/>
      <c r="BC81" s="899"/>
      <c r="BD81" s="900"/>
      <c r="BE81" s="335"/>
      <c r="BF81" s="335"/>
      <c r="BG81" s="335"/>
      <c r="BH81" s="335"/>
      <c r="BI81" s="335"/>
      <c r="BJ81" s="335"/>
      <c r="BK81" s="335"/>
      <c r="BL81" s="335"/>
      <c r="BM81" s="335"/>
      <c r="BN81" s="335"/>
      <c r="BO81" s="335"/>
      <c r="BP81" s="335"/>
      <c r="BQ81" s="342">
        <v>75</v>
      </c>
      <c r="BR81" s="341"/>
      <c r="BS81" s="871"/>
      <c r="BT81" s="872"/>
      <c r="BU81" s="872"/>
      <c r="BV81" s="872"/>
      <c r="BW81" s="872"/>
      <c r="BX81" s="872"/>
      <c r="BY81" s="872"/>
      <c r="BZ81" s="872"/>
      <c r="CA81" s="872"/>
      <c r="CB81" s="872"/>
      <c r="CC81" s="872"/>
      <c r="CD81" s="872"/>
      <c r="CE81" s="872"/>
      <c r="CF81" s="872"/>
      <c r="CG81" s="873"/>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7"/>
      <c r="DW81" s="878"/>
      <c r="DX81" s="878"/>
      <c r="DY81" s="878"/>
      <c r="DZ81" s="879"/>
      <c r="EA81" s="316"/>
    </row>
    <row r="82" spans="1:131" s="315" customFormat="1" ht="26.25" customHeight="1">
      <c r="A82" s="344">
        <v>15</v>
      </c>
      <c r="B82" s="894"/>
      <c r="C82" s="895"/>
      <c r="D82" s="895"/>
      <c r="E82" s="895"/>
      <c r="F82" s="895"/>
      <c r="G82" s="895"/>
      <c r="H82" s="895"/>
      <c r="I82" s="895"/>
      <c r="J82" s="895"/>
      <c r="K82" s="895"/>
      <c r="L82" s="895"/>
      <c r="M82" s="895"/>
      <c r="N82" s="895"/>
      <c r="O82" s="895"/>
      <c r="P82" s="896"/>
      <c r="Q82" s="901"/>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9"/>
      <c r="BA82" s="899"/>
      <c r="BB82" s="899"/>
      <c r="BC82" s="899"/>
      <c r="BD82" s="900"/>
      <c r="BE82" s="335"/>
      <c r="BF82" s="335"/>
      <c r="BG82" s="335"/>
      <c r="BH82" s="335"/>
      <c r="BI82" s="335"/>
      <c r="BJ82" s="335"/>
      <c r="BK82" s="335"/>
      <c r="BL82" s="335"/>
      <c r="BM82" s="335"/>
      <c r="BN82" s="335"/>
      <c r="BO82" s="335"/>
      <c r="BP82" s="335"/>
      <c r="BQ82" s="342">
        <v>76</v>
      </c>
      <c r="BR82" s="341"/>
      <c r="BS82" s="871"/>
      <c r="BT82" s="872"/>
      <c r="BU82" s="872"/>
      <c r="BV82" s="872"/>
      <c r="BW82" s="872"/>
      <c r="BX82" s="872"/>
      <c r="BY82" s="872"/>
      <c r="BZ82" s="872"/>
      <c r="CA82" s="872"/>
      <c r="CB82" s="872"/>
      <c r="CC82" s="872"/>
      <c r="CD82" s="872"/>
      <c r="CE82" s="872"/>
      <c r="CF82" s="872"/>
      <c r="CG82" s="873"/>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7"/>
      <c r="DW82" s="878"/>
      <c r="DX82" s="878"/>
      <c r="DY82" s="878"/>
      <c r="DZ82" s="879"/>
      <c r="EA82" s="316"/>
    </row>
    <row r="83" spans="1:131" s="315" customFormat="1" ht="26.25" customHeight="1">
      <c r="A83" s="344">
        <v>16</v>
      </c>
      <c r="B83" s="894"/>
      <c r="C83" s="895"/>
      <c r="D83" s="895"/>
      <c r="E83" s="895"/>
      <c r="F83" s="895"/>
      <c r="G83" s="895"/>
      <c r="H83" s="895"/>
      <c r="I83" s="895"/>
      <c r="J83" s="895"/>
      <c r="K83" s="895"/>
      <c r="L83" s="895"/>
      <c r="M83" s="895"/>
      <c r="N83" s="895"/>
      <c r="O83" s="895"/>
      <c r="P83" s="896"/>
      <c r="Q83" s="901"/>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9"/>
      <c r="BA83" s="899"/>
      <c r="BB83" s="899"/>
      <c r="BC83" s="899"/>
      <c r="BD83" s="900"/>
      <c r="BE83" s="335"/>
      <c r="BF83" s="335"/>
      <c r="BG83" s="335"/>
      <c r="BH83" s="335"/>
      <c r="BI83" s="335"/>
      <c r="BJ83" s="335"/>
      <c r="BK83" s="335"/>
      <c r="BL83" s="335"/>
      <c r="BM83" s="335"/>
      <c r="BN83" s="335"/>
      <c r="BO83" s="335"/>
      <c r="BP83" s="335"/>
      <c r="BQ83" s="342">
        <v>77</v>
      </c>
      <c r="BR83" s="341"/>
      <c r="BS83" s="871"/>
      <c r="BT83" s="872"/>
      <c r="BU83" s="872"/>
      <c r="BV83" s="872"/>
      <c r="BW83" s="872"/>
      <c r="BX83" s="872"/>
      <c r="BY83" s="872"/>
      <c r="BZ83" s="872"/>
      <c r="CA83" s="872"/>
      <c r="CB83" s="872"/>
      <c r="CC83" s="872"/>
      <c r="CD83" s="872"/>
      <c r="CE83" s="872"/>
      <c r="CF83" s="872"/>
      <c r="CG83" s="873"/>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7"/>
      <c r="DW83" s="878"/>
      <c r="DX83" s="878"/>
      <c r="DY83" s="878"/>
      <c r="DZ83" s="879"/>
      <c r="EA83" s="316"/>
    </row>
    <row r="84" spans="1:131" s="315" customFormat="1" ht="26.25" customHeight="1">
      <c r="A84" s="344">
        <v>17</v>
      </c>
      <c r="B84" s="894"/>
      <c r="C84" s="895"/>
      <c r="D84" s="895"/>
      <c r="E84" s="895"/>
      <c r="F84" s="895"/>
      <c r="G84" s="895"/>
      <c r="H84" s="895"/>
      <c r="I84" s="895"/>
      <c r="J84" s="895"/>
      <c r="K84" s="895"/>
      <c r="L84" s="895"/>
      <c r="M84" s="895"/>
      <c r="N84" s="895"/>
      <c r="O84" s="895"/>
      <c r="P84" s="896"/>
      <c r="Q84" s="901"/>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9"/>
      <c r="BA84" s="899"/>
      <c r="BB84" s="899"/>
      <c r="BC84" s="899"/>
      <c r="BD84" s="900"/>
      <c r="BE84" s="335"/>
      <c r="BF84" s="335"/>
      <c r="BG84" s="335"/>
      <c r="BH84" s="335"/>
      <c r="BI84" s="335"/>
      <c r="BJ84" s="335"/>
      <c r="BK84" s="335"/>
      <c r="BL84" s="335"/>
      <c r="BM84" s="335"/>
      <c r="BN84" s="335"/>
      <c r="BO84" s="335"/>
      <c r="BP84" s="335"/>
      <c r="BQ84" s="342">
        <v>78</v>
      </c>
      <c r="BR84" s="341"/>
      <c r="BS84" s="871"/>
      <c r="BT84" s="872"/>
      <c r="BU84" s="872"/>
      <c r="BV84" s="872"/>
      <c r="BW84" s="872"/>
      <c r="BX84" s="872"/>
      <c r="BY84" s="872"/>
      <c r="BZ84" s="872"/>
      <c r="CA84" s="872"/>
      <c r="CB84" s="872"/>
      <c r="CC84" s="872"/>
      <c r="CD84" s="872"/>
      <c r="CE84" s="872"/>
      <c r="CF84" s="872"/>
      <c r="CG84" s="873"/>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7"/>
      <c r="DW84" s="878"/>
      <c r="DX84" s="878"/>
      <c r="DY84" s="878"/>
      <c r="DZ84" s="879"/>
      <c r="EA84" s="316"/>
    </row>
    <row r="85" spans="1:131" s="315" customFormat="1" ht="26.25" customHeight="1">
      <c r="A85" s="344">
        <v>18</v>
      </c>
      <c r="B85" s="894"/>
      <c r="C85" s="895"/>
      <c r="D85" s="895"/>
      <c r="E85" s="895"/>
      <c r="F85" s="895"/>
      <c r="G85" s="895"/>
      <c r="H85" s="895"/>
      <c r="I85" s="895"/>
      <c r="J85" s="895"/>
      <c r="K85" s="895"/>
      <c r="L85" s="895"/>
      <c r="M85" s="895"/>
      <c r="N85" s="895"/>
      <c r="O85" s="895"/>
      <c r="P85" s="896"/>
      <c r="Q85" s="901"/>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9"/>
      <c r="BA85" s="899"/>
      <c r="BB85" s="899"/>
      <c r="BC85" s="899"/>
      <c r="BD85" s="900"/>
      <c r="BE85" s="335"/>
      <c r="BF85" s="335"/>
      <c r="BG85" s="335"/>
      <c r="BH85" s="335"/>
      <c r="BI85" s="335"/>
      <c r="BJ85" s="335"/>
      <c r="BK85" s="335"/>
      <c r="BL85" s="335"/>
      <c r="BM85" s="335"/>
      <c r="BN85" s="335"/>
      <c r="BO85" s="335"/>
      <c r="BP85" s="335"/>
      <c r="BQ85" s="342">
        <v>79</v>
      </c>
      <c r="BR85" s="341"/>
      <c r="BS85" s="871"/>
      <c r="BT85" s="872"/>
      <c r="BU85" s="872"/>
      <c r="BV85" s="872"/>
      <c r="BW85" s="872"/>
      <c r="BX85" s="872"/>
      <c r="BY85" s="872"/>
      <c r="BZ85" s="872"/>
      <c r="CA85" s="872"/>
      <c r="CB85" s="872"/>
      <c r="CC85" s="872"/>
      <c r="CD85" s="872"/>
      <c r="CE85" s="872"/>
      <c r="CF85" s="872"/>
      <c r="CG85" s="873"/>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7"/>
      <c r="DW85" s="878"/>
      <c r="DX85" s="878"/>
      <c r="DY85" s="878"/>
      <c r="DZ85" s="879"/>
      <c r="EA85" s="316"/>
    </row>
    <row r="86" spans="1:131" s="315" customFormat="1" ht="26.25" customHeight="1">
      <c r="A86" s="344">
        <v>19</v>
      </c>
      <c r="B86" s="894"/>
      <c r="C86" s="895"/>
      <c r="D86" s="895"/>
      <c r="E86" s="895"/>
      <c r="F86" s="895"/>
      <c r="G86" s="895"/>
      <c r="H86" s="895"/>
      <c r="I86" s="895"/>
      <c r="J86" s="895"/>
      <c r="K86" s="895"/>
      <c r="L86" s="895"/>
      <c r="M86" s="895"/>
      <c r="N86" s="895"/>
      <c r="O86" s="895"/>
      <c r="P86" s="896"/>
      <c r="Q86" s="901"/>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9"/>
      <c r="BA86" s="899"/>
      <c r="BB86" s="899"/>
      <c r="BC86" s="899"/>
      <c r="BD86" s="900"/>
      <c r="BE86" s="335"/>
      <c r="BF86" s="335"/>
      <c r="BG86" s="335"/>
      <c r="BH86" s="335"/>
      <c r="BI86" s="335"/>
      <c r="BJ86" s="335"/>
      <c r="BK86" s="335"/>
      <c r="BL86" s="335"/>
      <c r="BM86" s="335"/>
      <c r="BN86" s="335"/>
      <c r="BO86" s="335"/>
      <c r="BP86" s="335"/>
      <c r="BQ86" s="342">
        <v>80</v>
      </c>
      <c r="BR86" s="341"/>
      <c r="BS86" s="871"/>
      <c r="BT86" s="872"/>
      <c r="BU86" s="872"/>
      <c r="BV86" s="872"/>
      <c r="BW86" s="872"/>
      <c r="BX86" s="872"/>
      <c r="BY86" s="872"/>
      <c r="BZ86" s="872"/>
      <c r="CA86" s="872"/>
      <c r="CB86" s="872"/>
      <c r="CC86" s="872"/>
      <c r="CD86" s="872"/>
      <c r="CE86" s="872"/>
      <c r="CF86" s="872"/>
      <c r="CG86" s="873"/>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7"/>
      <c r="DW86" s="878"/>
      <c r="DX86" s="878"/>
      <c r="DY86" s="878"/>
      <c r="DZ86" s="879"/>
      <c r="EA86" s="316"/>
    </row>
    <row r="87" spans="1:131" s="315" customFormat="1" ht="26.25" customHeight="1">
      <c r="A87" s="343">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335"/>
      <c r="BF87" s="335"/>
      <c r="BG87" s="335"/>
      <c r="BH87" s="335"/>
      <c r="BI87" s="335"/>
      <c r="BJ87" s="335"/>
      <c r="BK87" s="335"/>
      <c r="BL87" s="335"/>
      <c r="BM87" s="335"/>
      <c r="BN87" s="335"/>
      <c r="BO87" s="335"/>
      <c r="BP87" s="335"/>
      <c r="BQ87" s="342">
        <v>81</v>
      </c>
      <c r="BR87" s="341"/>
      <c r="BS87" s="871"/>
      <c r="BT87" s="872"/>
      <c r="BU87" s="872"/>
      <c r="BV87" s="872"/>
      <c r="BW87" s="872"/>
      <c r="BX87" s="872"/>
      <c r="BY87" s="872"/>
      <c r="BZ87" s="872"/>
      <c r="CA87" s="872"/>
      <c r="CB87" s="872"/>
      <c r="CC87" s="872"/>
      <c r="CD87" s="872"/>
      <c r="CE87" s="872"/>
      <c r="CF87" s="872"/>
      <c r="CG87" s="873"/>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7"/>
      <c r="DW87" s="878"/>
      <c r="DX87" s="878"/>
      <c r="DY87" s="878"/>
      <c r="DZ87" s="879"/>
      <c r="EA87" s="316"/>
    </row>
    <row r="88" spans="1:131" s="315" customFormat="1" ht="26.25" customHeight="1" thickBot="1">
      <c r="A88" s="340" t="s">
        <v>489</v>
      </c>
      <c r="B88" s="815" t="s">
        <v>490</v>
      </c>
      <c r="C88" s="816"/>
      <c r="D88" s="816"/>
      <c r="E88" s="816"/>
      <c r="F88" s="816"/>
      <c r="G88" s="816"/>
      <c r="H88" s="816"/>
      <c r="I88" s="816"/>
      <c r="J88" s="816"/>
      <c r="K88" s="816"/>
      <c r="L88" s="816"/>
      <c r="M88" s="816"/>
      <c r="N88" s="816"/>
      <c r="O88" s="816"/>
      <c r="P88" s="817"/>
      <c r="Q88" s="858"/>
      <c r="R88" s="859"/>
      <c r="S88" s="859"/>
      <c r="T88" s="859"/>
      <c r="U88" s="859"/>
      <c r="V88" s="859"/>
      <c r="W88" s="859"/>
      <c r="X88" s="859"/>
      <c r="Y88" s="859"/>
      <c r="Z88" s="859"/>
      <c r="AA88" s="859"/>
      <c r="AB88" s="859"/>
      <c r="AC88" s="859"/>
      <c r="AD88" s="859"/>
      <c r="AE88" s="859"/>
      <c r="AF88" s="862">
        <v>12684</v>
      </c>
      <c r="AG88" s="862"/>
      <c r="AH88" s="862"/>
      <c r="AI88" s="862"/>
      <c r="AJ88" s="862"/>
      <c r="AK88" s="859"/>
      <c r="AL88" s="859"/>
      <c r="AM88" s="859"/>
      <c r="AN88" s="859"/>
      <c r="AO88" s="859"/>
      <c r="AP88" s="862">
        <v>2683</v>
      </c>
      <c r="AQ88" s="862"/>
      <c r="AR88" s="862"/>
      <c r="AS88" s="862"/>
      <c r="AT88" s="862"/>
      <c r="AU88" s="862"/>
      <c r="AV88" s="862"/>
      <c r="AW88" s="862"/>
      <c r="AX88" s="862"/>
      <c r="AY88" s="862"/>
      <c r="AZ88" s="869"/>
      <c r="BA88" s="869"/>
      <c r="BB88" s="869"/>
      <c r="BC88" s="869"/>
      <c r="BD88" s="870"/>
      <c r="BE88" s="335"/>
      <c r="BF88" s="335"/>
      <c r="BG88" s="335"/>
      <c r="BH88" s="335"/>
      <c r="BI88" s="335"/>
      <c r="BJ88" s="335"/>
      <c r="BK88" s="335"/>
      <c r="BL88" s="335"/>
      <c r="BM88" s="335"/>
      <c r="BN88" s="335"/>
      <c r="BO88" s="335"/>
      <c r="BP88" s="335"/>
      <c r="BQ88" s="342">
        <v>82</v>
      </c>
      <c r="BR88" s="341"/>
      <c r="BS88" s="871"/>
      <c r="BT88" s="872"/>
      <c r="BU88" s="872"/>
      <c r="BV88" s="872"/>
      <c r="BW88" s="872"/>
      <c r="BX88" s="872"/>
      <c r="BY88" s="872"/>
      <c r="BZ88" s="872"/>
      <c r="CA88" s="872"/>
      <c r="CB88" s="872"/>
      <c r="CC88" s="872"/>
      <c r="CD88" s="872"/>
      <c r="CE88" s="872"/>
      <c r="CF88" s="872"/>
      <c r="CG88" s="873"/>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7"/>
      <c r="DW88" s="878"/>
      <c r="DX88" s="878"/>
      <c r="DY88" s="878"/>
      <c r="DZ88" s="879"/>
      <c r="EA88" s="316"/>
    </row>
    <row r="89" spans="1:131" s="315" customFormat="1" ht="26.25" hidden="1" customHeight="1">
      <c r="A89" s="339"/>
      <c r="B89" s="338"/>
      <c r="C89" s="338"/>
      <c r="D89" s="338"/>
      <c r="E89" s="338"/>
      <c r="F89" s="338"/>
      <c r="G89" s="338"/>
      <c r="H89" s="338"/>
      <c r="I89" s="338"/>
      <c r="J89" s="338"/>
      <c r="K89" s="338"/>
      <c r="L89" s="338"/>
      <c r="M89" s="338"/>
      <c r="N89" s="338"/>
      <c r="O89" s="338"/>
      <c r="P89" s="338"/>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6"/>
      <c r="BA89" s="336"/>
      <c r="BB89" s="336"/>
      <c r="BC89" s="336"/>
      <c r="BD89" s="336"/>
      <c r="BE89" s="335"/>
      <c r="BF89" s="335"/>
      <c r="BG89" s="335"/>
      <c r="BH89" s="335"/>
      <c r="BI89" s="335"/>
      <c r="BJ89" s="335"/>
      <c r="BK89" s="335"/>
      <c r="BL89" s="335"/>
      <c r="BM89" s="335"/>
      <c r="BN89" s="335"/>
      <c r="BO89" s="335"/>
      <c r="BP89" s="335"/>
      <c r="BQ89" s="342">
        <v>83</v>
      </c>
      <c r="BR89" s="341"/>
      <c r="BS89" s="871"/>
      <c r="BT89" s="872"/>
      <c r="BU89" s="872"/>
      <c r="BV89" s="872"/>
      <c r="BW89" s="872"/>
      <c r="BX89" s="872"/>
      <c r="BY89" s="872"/>
      <c r="BZ89" s="872"/>
      <c r="CA89" s="872"/>
      <c r="CB89" s="872"/>
      <c r="CC89" s="872"/>
      <c r="CD89" s="872"/>
      <c r="CE89" s="872"/>
      <c r="CF89" s="872"/>
      <c r="CG89" s="873"/>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7"/>
      <c r="DW89" s="878"/>
      <c r="DX89" s="878"/>
      <c r="DY89" s="878"/>
      <c r="DZ89" s="879"/>
      <c r="EA89" s="316"/>
    </row>
    <row r="90" spans="1:131" s="315" customFormat="1" ht="26.25" hidden="1" customHeight="1">
      <c r="A90" s="339"/>
      <c r="B90" s="338"/>
      <c r="C90" s="338"/>
      <c r="D90" s="338"/>
      <c r="E90" s="338"/>
      <c r="F90" s="338"/>
      <c r="G90" s="338"/>
      <c r="H90" s="338"/>
      <c r="I90" s="338"/>
      <c r="J90" s="338"/>
      <c r="K90" s="338"/>
      <c r="L90" s="338"/>
      <c r="M90" s="338"/>
      <c r="N90" s="338"/>
      <c r="O90" s="338"/>
      <c r="P90" s="338"/>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6"/>
      <c r="BA90" s="336"/>
      <c r="BB90" s="336"/>
      <c r="BC90" s="336"/>
      <c r="BD90" s="336"/>
      <c r="BE90" s="335"/>
      <c r="BF90" s="335"/>
      <c r="BG90" s="335"/>
      <c r="BH90" s="335"/>
      <c r="BI90" s="335"/>
      <c r="BJ90" s="335"/>
      <c r="BK90" s="335"/>
      <c r="BL90" s="335"/>
      <c r="BM90" s="335"/>
      <c r="BN90" s="335"/>
      <c r="BO90" s="335"/>
      <c r="BP90" s="335"/>
      <c r="BQ90" s="342">
        <v>84</v>
      </c>
      <c r="BR90" s="341"/>
      <c r="BS90" s="871"/>
      <c r="BT90" s="872"/>
      <c r="BU90" s="872"/>
      <c r="BV90" s="872"/>
      <c r="BW90" s="872"/>
      <c r="BX90" s="872"/>
      <c r="BY90" s="872"/>
      <c r="BZ90" s="872"/>
      <c r="CA90" s="872"/>
      <c r="CB90" s="872"/>
      <c r="CC90" s="872"/>
      <c r="CD90" s="872"/>
      <c r="CE90" s="872"/>
      <c r="CF90" s="872"/>
      <c r="CG90" s="873"/>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7"/>
      <c r="DW90" s="878"/>
      <c r="DX90" s="878"/>
      <c r="DY90" s="878"/>
      <c r="DZ90" s="879"/>
      <c r="EA90" s="316"/>
    </row>
    <row r="91" spans="1:131" s="315" customFormat="1" ht="26.25" hidden="1" customHeight="1">
      <c r="A91" s="339"/>
      <c r="B91" s="338"/>
      <c r="C91" s="338"/>
      <c r="D91" s="338"/>
      <c r="E91" s="338"/>
      <c r="F91" s="338"/>
      <c r="G91" s="338"/>
      <c r="H91" s="338"/>
      <c r="I91" s="338"/>
      <c r="J91" s="338"/>
      <c r="K91" s="338"/>
      <c r="L91" s="338"/>
      <c r="M91" s="338"/>
      <c r="N91" s="338"/>
      <c r="O91" s="338"/>
      <c r="P91" s="338"/>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6"/>
      <c r="BA91" s="336"/>
      <c r="BB91" s="336"/>
      <c r="BC91" s="336"/>
      <c r="BD91" s="336"/>
      <c r="BE91" s="335"/>
      <c r="BF91" s="335"/>
      <c r="BG91" s="335"/>
      <c r="BH91" s="335"/>
      <c r="BI91" s="335"/>
      <c r="BJ91" s="335"/>
      <c r="BK91" s="335"/>
      <c r="BL91" s="335"/>
      <c r="BM91" s="335"/>
      <c r="BN91" s="335"/>
      <c r="BO91" s="335"/>
      <c r="BP91" s="335"/>
      <c r="BQ91" s="342">
        <v>85</v>
      </c>
      <c r="BR91" s="341"/>
      <c r="BS91" s="871"/>
      <c r="BT91" s="872"/>
      <c r="BU91" s="872"/>
      <c r="BV91" s="872"/>
      <c r="BW91" s="872"/>
      <c r="BX91" s="872"/>
      <c r="BY91" s="872"/>
      <c r="BZ91" s="872"/>
      <c r="CA91" s="872"/>
      <c r="CB91" s="872"/>
      <c r="CC91" s="872"/>
      <c r="CD91" s="872"/>
      <c r="CE91" s="872"/>
      <c r="CF91" s="872"/>
      <c r="CG91" s="873"/>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7"/>
      <c r="DW91" s="878"/>
      <c r="DX91" s="878"/>
      <c r="DY91" s="878"/>
      <c r="DZ91" s="879"/>
      <c r="EA91" s="316"/>
    </row>
    <row r="92" spans="1:131" s="315" customFormat="1" ht="26.25" hidden="1" customHeight="1">
      <c r="A92" s="339"/>
      <c r="B92" s="338"/>
      <c r="C92" s="338"/>
      <c r="D92" s="338"/>
      <c r="E92" s="338"/>
      <c r="F92" s="338"/>
      <c r="G92" s="338"/>
      <c r="H92" s="338"/>
      <c r="I92" s="338"/>
      <c r="J92" s="338"/>
      <c r="K92" s="338"/>
      <c r="L92" s="338"/>
      <c r="M92" s="338"/>
      <c r="N92" s="338"/>
      <c r="O92" s="338"/>
      <c r="P92" s="338"/>
      <c r="Q92" s="337"/>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6"/>
      <c r="BA92" s="336"/>
      <c r="BB92" s="336"/>
      <c r="BC92" s="336"/>
      <c r="BD92" s="336"/>
      <c r="BE92" s="335"/>
      <c r="BF92" s="335"/>
      <c r="BG92" s="335"/>
      <c r="BH92" s="335"/>
      <c r="BI92" s="335"/>
      <c r="BJ92" s="335"/>
      <c r="BK92" s="335"/>
      <c r="BL92" s="335"/>
      <c r="BM92" s="335"/>
      <c r="BN92" s="335"/>
      <c r="BO92" s="335"/>
      <c r="BP92" s="335"/>
      <c r="BQ92" s="342">
        <v>86</v>
      </c>
      <c r="BR92" s="341"/>
      <c r="BS92" s="871"/>
      <c r="BT92" s="872"/>
      <c r="BU92" s="872"/>
      <c r="BV92" s="872"/>
      <c r="BW92" s="872"/>
      <c r="BX92" s="872"/>
      <c r="BY92" s="872"/>
      <c r="BZ92" s="872"/>
      <c r="CA92" s="872"/>
      <c r="CB92" s="872"/>
      <c r="CC92" s="872"/>
      <c r="CD92" s="872"/>
      <c r="CE92" s="872"/>
      <c r="CF92" s="872"/>
      <c r="CG92" s="873"/>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7"/>
      <c r="DW92" s="878"/>
      <c r="DX92" s="878"/>
      <c r="DY92" s="878"/>
      <c r="DZ92" s="879"/>
      <c r="EA92" s="316"/>
    </row>
    <row r="93" spans="1:131" s="315" customFormat="1" ht="26.25" hidden="1" customHeight="1">
      <c r="A93" s="339"/>
      <c r="B93" s="338"/>
      <c r="C93" s="338"/>
      <c r="D93" s="338"/>
      <c r="E93" s="338"/>
      <c r="F93" s="338"/>
      <c r="G93" s="338"/>
      <c r="H93" s="338"/>
      <c r="I93" s="338"/>
      <c r="J93" s="338"/>
      <c r="K93" s="338"/>
      <c r="L93" s="338"/>
      <c r="M93" s="338"/>
      <c r="N93" s="338"/>
      <c r="O93" s="338"/>
      <c r="P93" s="338"/>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6"/>
      <c r="BA93" s="336"/>
      <c r="BB93" s="336"/>
      <c r="BC93" s="336"/>
      <c r="BD93" s="336"/>
      <c r="BE93" s="335"/>
      <c r="BF93" s="335"/>
      <c r="BG93" s="335"/>
      <c r="BH93" s="335"/>
      <c r="BI93" s="335"/>
      <c r="BJ93" s="335"/>
      <c r="BK93" s="335"/>
      <c r="BL93" s="335"/>
      <c r="BM93" s="335"/>
      <c r="BN93" s="335"/>
      <c r="BO93" s="335"/>
      <c r="BP93" s="335"/>
      <c r="BQ93" s="342">
        <v>87</v>
      </c>
      <c r="BR93" s="341"/>
      <c r="BS93" s="871"/>
      <c r="BT93" s="872"/>
      <c r="BU93" s="872"/>
      <c r="BV93" s="872"/>
      <c r="BW93" s="872"/>
      <c r="BX93" s="872"/>
      <c r="BY93" s="872"/>
      <c r="BZ93" s="872"/>
      <c r="CA93" s="872"/>
      <c r="CB93" s="872"/>
      <c r="CC93" s="872"/>
      <c r="CD93" s="872"/>
      <c r="CE93" s="872"/>
      <c r="CF93" s="872"/>
      <c r="CG93" s="873"/>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7"/>
      <c r="DW93" s="878"/>
      <c r="DX93" s="878"/>
      <c r="DY93" s="878"/>
      <c r="DZ93" s="879"/>
      <c r="EA93" s="316"/>
    </row>
    <row r="94" spans="1:131" s="315" customFormat="1" ht="26.25" hidden="1" customHeight="1">
      <c r="A94" s="339"/>
      <c r="B94" s="338"/>
      <c r="C94" s="338"/>
      <c r="D94" s="338"/>
      <c r="E94" s="338"/>
      <c r="F94" s="338"/>
      <c r="G94" s="338"/>
      <c r="H94" s="338"/>
      <c r="I94" s="338"/>
      <c r="J94" s="338"/>
      <c r="K94" s="338"/>
      <c r="L94" s="338"/>
      <c r="M94" s="338"/>
      <c r="N94" s="338"/>
      <c r="O94" s="338"/>
      <c r="P94" s="338"/>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6"/>
      <c r="BA94" s="336"/>
      <c r="BB94" s="336"/>
      <c r="BC94" s="336"/>
      <c r="BD94" s="336"/>
      <c r="BE94" s="335"/>
      <c r="BF94" s="335"/>
      <c r="BG94" s="335"/>
      <c r="BH94" s="335"/>
      <c r="BI94" s="335"/>
      <c r="BJ94" s="335"/>
      <c r="BK94" s="335"/>
      <c r="BL94" s="335"/>
      <c r="BM94" s="335"/>
      <c r="BN94" s="335"/>
      <c r="BO94" s="335"/>
      <c r="BP94" s="335"/>
      <c r="BQ94" s="342">
        <v>88</v>
      </c>
      <c r="BR94" s="341"/>
      <c r="BS94" s="871"/>
      <c r="BT94" s="872"/>
      <c r="BU94" s="872"/>
      <c r="BV94" s="872"/>
      <c r="BW94" s="872"/>
      <c r="BX94" s="872"/>
      <c r="BY94" s="872"/>
      <c r="BZ94" s="872"/>
      <c r="CA94" s="872"/>
      <c r="CB94" s="872"/>
      <c r="CC94" s="872"/>
      <c r="CD94" s="872"/>
      <c r="CE94" s="872"/>
      <c r="CF94" s="872"/>
      <c r="CG94" s="873"/>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7"/>
      <c r="DW94" s="878"/>
      <c r="DX94" s="878"/>
      <c r="DY94" s="878"/>
      <c r="DZ94" s="879"/>
      <c r="EA94" s="316"/>
    </row>
    <row r="95" spans="1:131" s="315" customFormat="1" ht="26.25" hidden="1" customHeight="1">
      <c r="A95" s="339"/>
      <c r="B95" s="338"/>
      <c r="C95" s="338"/>
      <c r="D95" s="338"/>
      <c r="E95" s="338"/>
      <c r="F95" s="338"/>
      <c r="G95" s="338"/>
      <c r="H95" s="338"/>
      <c r="I95" s="338"/>
      <c r="J95" s="338"/>
      <c r="K95" s="338"/>
      <c r="L95" s="338"/>
      <c r="M95" s="338"/>
      <c r="N95" s="338"/>
      <c r="O95" s="338"/>
      <c r="P95" s="338"/>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6"/>
      <c r="BA95" s="336"/>
      <c r="BB95" s="336"/>
      <c r="BC95" s="336"/>
      <c r="BD95" s="336"/>
      <c r="BE95" s="335"/>
      <c r="BF95" s="335"/>
      <c r="BG95" s="335"/>
      <c r="BH95" s="335"/>
      <c r="BI95" s="335"/>
      <c r="BJ95" s="335"/>
      <c r="BK95" s="335"/>
      <c r="BL95" s="335"/>
      <c r="BM95" s="335"/>
      <c r="BN95" s="335"/>
      <c r="BO95" s="335"/>
      <c r="BP95" s="335"/>
      <c r="BQ95" s="342">
        <v>89</v>
      </c>
      <c r="BR95" s="341"/>
      <c r="BS95" s="871"/>
      <c r="BT95" s="872"/>
      <c r="BU95" s="872"/>
      <c r="BV95" s="872"/>
      <c r="BW95" s="872"/>
      <c r="BX95" s="872"/>
      <c r="BY95" s="872"/>
      <c r="BZ95" s="872"/>
      <c r="CA95" s="872"/>
      <c r="CB95" s="872"/>
      <c r="CC95" s="872"/>
      <c r="CD95" s="872"/>
      <c r="CE95" s="872"/>
      <c r="CF95" s="872"/>
      <c r="CG95" s="873"/>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7"/>
      <c r="DW95" s="878"/>
      <c r="DX95" s="878"/>
      <c r="DY95" s="878"/>
      <c r="DZ95" s="879"/>
      <c r="EA95" s="316"/>
    </row>
    <row r="96" spans="1:131" s="315" customFormat="1" ht="26.25" hidden="1" customHeight="1">
      <c r="A96" s="339"/>
      <c r="B96" s="338"/>
      <c r="C96" s="338"/>
      <c r="D96" s="338"/>
      <c r="E96" s="338"/>
      <c r="F96" s="338"/>
      <c r="G96" s="338"/>
      <c r="H96" s="338"/>
      <c r="I96" s="338"/>
      <c r="J96" s="338"/>
      <c r="K96" s="338"/>
      <c r="L96" s="338"/>
      <c r="M96" s="338"/>
      <c r="N96" s="338"/>
      <c r="O96" s="338"/>
      <c r="P96" s="338"/>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6"/>
      <c r="BA96" s="336"/>
      <c r="BB96" s="336"/>
      <c r="BC96" s="336"/>
      <c r="BD96" s="336"/>
      <c r="BE96" s="335"/>
      <c r="BF96" s="335"/>
      <c r="BG96" s="335"/>
      <c r="BH96" s="335"/>
      <c r="BI96" s="335"/>
      <c r="BJ96" s="335"/>
      <c r="BK96" s="335"/>
      <c r="BL96" s="335"/>
      <c r="BM96" s="335"/>
      <c r="BN96" s="335"/>
      <c r="BO96" s="335"/>
      <c r="BP96" s="335"/>
      <c r="BQ96" s="342">
        <v>90</v>
      </c>
      <c r="BR96" s="341"/>
      <c r="BS96" s="871"/>
      <c r="BT96" s="872"/>
      <c r="BU96" s="872"/>
      <c r="BV96" s="872"/>
      <c r="BW96" s="872"/>
      <c r="BX96" s="872"/>
      <c r="BY96" s="872"/>
      <c r="BZ96" s="872"/>
      <c r="CA96" s="872"/>
      <c r="CB96" s="872"/>
      <c r="CC96" s="872"/>
      <c r="CD96" s="872"/>
      <c r="CE96" s="872"/>
      <c r="CF96" s="872"/>
      <c r="CG96" s="873"/>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7"/>
      <c r="DW96" s="878"/>
      <c r="DX96" s="878"/>
      <c r="DY96" s="878"/>
      <c r="DZ96" s="879"/>
      <c r="EA96" s="316"/>
    </row>
    <row r="97" spans="1:131" s="315" customFormat="1" ht="26.25" hidden="1" customHeight="1">
      <c r="A97" s="339"/>
      <c r="B97" s="338"/>
      <c r="C97" s="338"/>
      <c r="D97" s="338"/>
      <c r="E97" s="338"/>
      <c r="F97" s="338"/>
      <c r="G97" s="338"/>
      <c r="H97" s="338"/>
      <c r="I97" s="338"/>
      <c r="J97" s="338"/>
      <c r="K97" s="338"/>
      <c r="L97" s="338"/>
      <c r="M97" s="338"/>
      <c r="N97" s="338"/>
      <c r="O97" s="338"/>
      <c r="P97" s="338"/>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6"/>
      <c r="BA97" s="336"/>
      <c r="BB97" s="336"/>
      <c r="BC97" s="336"/>
      <c r="BD97" s="336"/>
      <c r="BE97" s="335"/>
      <c r="BF97" s="335"/>
      <c r="BG97" s="335"/>
      <c r="BH97" s="335"/>
      <c r="BI97" s="335"/>
      <c r="BJ97" s="335"/>
      <c r="BK97" s="335"/>
      <c r="BL97" s="335"/>
      <c r="BM97" s="335"/>
      <c r="BN97" s="335"/>
      <c r="BO97" s="335"/>
      <c r="BP97" s="335"/>
      <c r="BQ97" s="342">
        <v>91</v>
      </c>
      <c r="BR97" s="341"/>
      <c r="BS97" s="871"/>
      <c r="BT97" s="872"/>
      <c r="BU97" s="872"/>
      <c r="BV97" s="872"/>
      <c r="BW97" s="872"/>
      <c r="BX97" s="872"/>
      <c r="BY97" s="872"/>
      <c r="BZ97" s="872"/>
      <c r="CA97" s="872"/>
      <c r="CB97" s="872"/>
      <c r="CC97" s="872"/>
      <c r="CD97" s="872"/>
      <c r="CE97" s="872"/>
      <c r="CF97" s="872"/>
      <c r="CG97" s="873"/>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7"/>
      <c r="DW97" s="878"/>
      <c r="DX97" s="878"/>
      <c r="DY97" s="878"/>
      <c r="DZ97" s="879"/>
      <c r="EA97" s="316"/>
    </row>
    <row r="98" spans="1:131" s="315" customFormat="1" ht="26.25" hidden="1" customHeight="1">
      <c r="A98" s="339"/>
      <c r="B98" s="338"/>
      <c r="C98" s="338"/>
      <c r="D98" s="338"/>
      <c r="E98" s="338"/>
      <c r="F98" s="338"/>
      <c r="G98" s="338"/>
      <c r="H98" s="338"/>
      <c r="I98" s="338"/>
      <c r="J98" s="338"/>
      <c r="K98" s="338"/>
      <c r="L98" s="338"/>
      <c r="M98" s="338"/>
      <c r="N98" s="338"/>
      <c r="O98" s="338"/>
      <c r="P98" s="338"/>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6"/>
      <c r="BA98" s="336"/>
      <c r="BB98" s="336"/>
      <c r="BC98" s="336"/>
      <c r="BD98" s="336"/>
      <c r="BE98" s="335"/>
      <c r="BF98" s="335"/>
      <c r="BG98" s="335"/>
      <c r="BH98" s="335"/>
      <c r="BI98" s="335"/>
      <c r="BJ98" s="335"/>
      <c r="BK98" s="335"/>
      <c r="BL98" s="335"/>
      <c r="BM98" s="335"/>
      <c r="BN98" s="335"/>
      <c r="BO98" s="335"/>
      <c r="BP98" s="335"/>
      <c r="BQ98" s="342">
        <v>92</v>
      </c>
      <c r="BR98" s="341"/>
      <c r="BS98" s="871"/>
      <c r="BT98" s="872"/>
      <c r="BU98" s="872"/>
      <c r="BV98" s="872"/>
      <c r="BW98" s="872"/>
      <c r="BX98" s="872"/>
      <c r="BY98" s="872"/>
      <c r="BZ98" s="872"/>
      <c r="CA98" s="872"/>
      <c r="CB98" s="872"/>
      <c r="CC98" s="872"/>
      <c r="CD98" s="872"/>
      <c r="CE98" s="872"/>
      <c r="CF98" s="872"/>
      <c r="CG98" s="873"/>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7"/>
      <c r="DW98" s="878"/>
      <c r="DX98" s="878"/>
      <c r="DY98" s="878"/>
      <c r="DZ98" s="879"/>
      <c r="EA98" s="316"/>
    </row>
    <row r="99" spans="1:131" s="315" customFormat="1" ht="26.25" hidden="1" customHeight="1">
      <c r="A99" s="339"/>
      <c r="B99" s="338"/>
      <c r="C99" s="338"/>
      <c r="D99" s="338"/>
      <c r="E99" s="338"/>
      <c r="F99" s="338"/>
      <c r="G99" s="338"/>
      <c r="H99" s="338"/>
      <c r="I99" s="338"/>
      <c r="J99" s="338"/>
      <c r="K99" s="338"/>
      <c r="L99" s="338"/>
      <c r="M99" s="338"/>
      <c r="N99" s="338"/>
      <c r="O99" s="338"/>
      <c r="P99" s="338"/>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6"/>
      <c r="BA99" s="336"/>
      <c r="BB99" s="336"/>
      <c r="BC99" s="336"/>
      <c r="BD99" s="336"/>
      <c r="BE99" s="335"/>
      <c r="BF99" s="335"/>
      <c r="BG99" s="335"/>
      <c r="BH99" s="335"/>
      <c r="BI99" s="335"/>
      <c r="BJ99" s="335"/>
      <c r="BK99" s="335"/>
      <c r="BL99" s="335"/>
      <c r="BM99" s="335"/>
      <c r="BN99" s="335"/>
      <c r="BO99" s="335"/>
      <c r="BP99" s="335"/>
      <c r="BQ99" s="342">
        <v>93</v>
      </c>
      <c r="BR99" s="341"/>
      <c r="BS99" s="871"/>
      <c r="BT99" s="872"/>
      <c r="BU99" s="872"/>
      <c r="BV99" s="872"/>
      <c r="BW99" s="872"/>
      <c r="BX99" s="872"/>
      <c r="BY99" s="872"/>
      <c r="BZ99" s="872"/>
      <c r="CA99" s="872"/>
      <c r="CB99" s="872"/>
      <c r="CC99" s="872"/>
      <c r="CD99" s="872"/>
      <c r="CE99" s="872"/>
      <c r="CF99" s="872"/>
      <c r="CG99" s="873"/>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7"/>
      <c r="DW99" s="878"/>
      <c r="DX99" s="878"/>
      <c r="DY99" s="878"/>
      <c r="DZ99" s="879"/>
      <c r="EA99" s="316"/>
    </row>
    <row r="100" spans="1:131" s="315" customFormat="1" ht="26.25" hidden="1" customHeight="1">
      <c r="A100" s="339"/>
      <c r="B100" s="338"/>
      <c r="C100" s="338"/>
      <c r="D100" s="338"/>
      <c r="E100" s="338"/>
      <c r="F100" s="338"/>
      <c r="G100" s="338"/>
      <c r="H100" s="338"/>
      <c r="I100" s="338"/>
      <c r="J100" s="338"/>
      <c r="K100" s="338"/>
      <c r="L100" s="338"/>
      <c r="M100" s="338"/>
      <c r="N100" s="338"/>
      <c r="O100" s="338"/>
      <c r="P100" s="338"/>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6"/>
      <c r="BA100" s="336"/>
      <c r="BB100" s="336"/>
      <c r="BC100" s="336"/>
      <c r="BD100" s="336"/>
      <c r="BE100" s="335"/>
      <c r="BF100" s="335"/>
      <c r="BG100" s="335"/>
      <c r="BH100" s="335"/>
      <c r="BI100" s="335"/>
      <c r="BJ100" s="335"/>
      <c r="BK100" s="335"/>
      <c r="BL100" s="335"/>
      <c r="BM100" s="335"/>
      <c r="BN100" s="335"/>
      <c r="BO100" s="335"/>
      <c r="BP100" s="335"/>
      <c r="BQ100" s="342">
        <v>94</v>
      </c>
      <c r="BR100" s="341"/>
      <c r="BS100" s="871"/>
      <c r="BT100" s="872"/>
      <c r="BU100" s="872"/>
      <c r="BV100" s="872"/>
      <c r="BW100" s="872"/>
      <c r="BX100" s="872"/>
      <c r="BY100" s="872"/>
      <c r="BZ100" s="872"/>
      <c r="CA100" s="872"/>
      <c r="CB100" s="872"/>
      <c r="CC100" s="872"/>
      <c r="CD100" s="872"/>
      <c r="CE100" s="872"/>
      <c r="CF100" s="872"/>
      <c r="CG100" s="873"/>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7"/>
      <c r="DW100" s="878"/>
      <c r="DX100" s="878"/>
      <c r="DY100" s="878"/>
      <c r="DZ100" s="879"/>
      <c r="EA100" s="316"/>
    </row>
    <row r="101" spans="1:131" s="315" customFormat="1" ht="26.25" hidden="1" customHeight="1">
      <c r="A101" s="339"/>
      <c r="B101" s="338"/>
      <c r="C101" s="338"/>
      <c r="D101" s="338"/>
      <c r="E101" s="338"/>
      <c r="F101" s="338"/>
      <c r="G101" s="338"/>
      <c r="H101" s="338"/>
      <c r="I101" s="338"/>
      <c r="J101" s="338"/>
      <c r="K101" s="338"/>
      <c r="L101" s="338"/>
      <c r="M101" s="338"/>
      <c r="N101" s="338"/>
      <c r="O101" s="338"/>
      <c r="P101" s="338"/>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6"/>
      <c r="BA101" s="336"/>
      <c r="BB101" s="336"/>
      <c r="BC101" s="336"/>
      <c r="BD101" s="336"/>
      <c r="BE101" s="335"/>
      <c r="BF101" s="335"/>
      <c r="BG101" s="335"/>
      <c r="BH101" s="335"/>
      <c r="BI101" s="335"/>
      <c r="BJ101" s="335"/>
      <c r="BK101" s="335"/>
      <c r="BL101" s="335"/>
      <c r="BM101" s="335"/>
      <c r="BN101" s="335"/>
      <c r="BO101" s="335"/>
      <c r="BP101" s="335"/>
      <c r="BQ101" s="342">
        <v>95</v>
      </c>
      <c r="BR101" s="341"/>
      <c r="BS101" s="871"/>
      <c r="BT101" s="872"/>
      <c r="BU101" s="872"/>
      <c r="BV101" s="872"/>
      <c r="BW101" s="872"/>
      <c r="BX101" s="872"/>
      <c r="BY101" s="872"/>
      <c r="BZ101" s="872"/>
      <c r="CA101" s="872"/>
      <c r="CB101" s="872"/>
      <c r="CC101" s="872"/>
      <c r="CD101" s="872"/>
      <c r="CE101" s="872"/>
      <c r="CF101" s="872"/>
      <c r="CG101" s="873"/>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7"/>
      <c r="DW101" s="878"/>
      <c r="DX101" s="878"/>
      <c r="DY101" s="878"/>
      <c r="DZ101" s="879"/>
      <c r="EA101" s="316"/>
    </row>
    <row r="102" spans="1:131" s="315" customFormat="1" ht="26.25" customHeight="1" thickBot="1">
      <c r="A102" s="339"/>
      <c r="B102" s="338"/>
      <c r="C102" s="338"/>
      <c r="D102" s="338"/>
      <c r="E102" s="338"/>
      <c r="F102" s="338"/>
      <c r="G102" s="338"/>
      <c r="H102" s="338"/>
      <c r="I102" s="338"/>
      <c r="J102" s="338"/>
      <c r="K102" s="338"/>
      <c r="L102" s="338"/>
      <c r="M102" s="338"/>
      <c r="N102" s="338"/>
      <c r="O102" s="338"/>
      <c r="P102" s="338"/>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c r="AY102" s="337"/>
      <c r="AZ102" s="336"/>
      <c r="BA102" s="336"/>
      <c r="BB102" s="336"/>
      <c r="BC102" s="336"/>
      <c r="BD102" s="336"/>
      <c r="BE102" s="335"/>
      <c r="BF102" s="335"/>
      <c r="BG102" s="335"/>
      <c r="BH102" s="335"/>
      <c r="BI102" s="335"/>
      <c r="BJ102" s="335"/>
      <c r="BK102" s="335"/>
      <c r="BL102" s="335"/>
      <c r="BM102" s="335"/>
      <c r="BN102" s="335"/>
      <c r="BO102" s="335"/>
      <c r="BP102" s="335"/>
      <c r="BQ102" s="340" t="s">
        <v>489</v>
      </c>
      <c r="BR102" s="815" t="s">
        <v>488</v>
      </c>
      <c r="BS102" s="816"/>
      <c r="BT102" s="816"/>
      <c r="BU102" s="816"/>
      <c r="BV102" s="816"/>
      <c r="BW102" s="816"/>
      <c r="BX102" s="816"/>
      <c r="BY102" s="816"/>
      <c r="BZ102" s="816"/>
      <c r="CA102" s="816"/>
      <c r="CB102" s="816"/>
      <c r="CC102" s="816"/>
      <c r="CD102" s="816"/>
      <c r="CE102" s="816"/>
      <c r="CF102" s="816"/>
      <c r="CG102" s="817"/>
      <c r="CH102" s="915"/>
      <c r="CI102" s="916"/>
      <c r="CJ102" s="916"/>
      <c r="CK102" s="916"/>
      <c r="CL102" s="917"/>
      <c r="CM102" s="915"/>
      <c r="CN102" s="916"/>
      <c r="CO102" s="916"/>
      <c r="CP102" s="916"/>
      <c r="CQ102" s="917"/>
      <c r="CR102" s="910">
        <v>147</v>
      </c>
      <c r="CS102" s="866"/>
      <c r="CT102" s="866"/>
      <c r="CU102" s="866"/>
      <c r="CV102" s="911"/>
      <c r="CW102" s="910"/>
      <c r="CX102" s="866"/>
      <c r="CY102" s="866"/>
      <c r="CZ102" s="866"/>
      <c r="DA102" s="911"/>
      <c r="DB102" s="910"/>
      <c r="DC102" s="866"/>
      <c r="DD102" s="866"/>
      <c r="DE102" s="866"/>
      <c r="DF102" s="911"/>
      <c r="DG102" s="910"/>
      <c r="DH102" s="866"/>
      <c r="DI102" s="866"/>
      <c r="DJ102" s="866"/>
      <c r="DK102" s="911"/>
      <c r="DL102" s="910"/>
      <c r="DM102" s="866"/>
      <c r="DN102" s="866"/>
      <c r="DO102" s="866"/>
      <c r="DP102" s="911"/>
      <c r="DQ102" s="910"/>
      <c r="DR102" s="866"/>
      <c r="DS102" s="866"/>
      <c r="DT102" s="866"/>
      <c r="DU102" s="911"/>
      <c r="DV102" s="929"/>
      <c r="DW102" s="930"/>
      <c r="DX102" s="930"/>
      <c r="DY102" s="930"/>
      <c r="DZ102" s="931"/>
      <c r="EA102" s="316"/>
    </row>
    <row r="103" spans="1:131" s="315" customFormat="1" ht="26.25" customHeight="1">
      <c r="A103" s="339"/>
      <c r="B103" s="338"/>
      <c r="C103" s="338"/>
      <c r="D103" s="338"/>
      <c r="E103" s="338"/>
      <c r="F103" s="338"/>
      <c r="G103" s="338"/>
      <c r="H103" s="338"/>
      <c r="I103" s="338"/>
      <c r="J103" s="338"/>
      <c r="K103" s="338"/>
      <c r="L103" s="338"/>
      <c r="M103" s="338"/>
      <c r="N103" s="338"/>
      <c r="O103" s="338"/>
      <c r="P103" s="338"/>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6"/>
      <c r="BA103" s="336"/>
      <c r="BB103" s="336"/>
      <c r="BC103" s="336"/>
      <c r="BD103" s="336"/>
      <c r="BE103" s="335"/>
      <c r="BF103" s="335"/>
      <c r="BG103" s="335"/>
      <c r="BH103" s="335"/>
      <c r="BI103" s="335"/>
      <c r="BJ103" s="335"/>
      <c r="BK103" s="335"/>
      <c r="BL103" s="335"/>
      <c r="BM103" s="335"/>
      <c r="BN103" s="335"/>
      <c r="BO103" s="335"/>
      <c r="BP103" s="335"/>
      <c r="BQ103" s="932" t="s">
        <v>487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316"/>
    </row>
    <row r="104" spans="1:131" s="315" customFormat="1" ht="26.25" customHeight="1">
      <c r="A104" s="339"/>
      <c r="B104" s="338"/>
      <c r="C104" s="338"/>
      <c r="D104" s="338"/>
      <c r="E104" s="338"/>
      <c r="F104" s="338"/>
      <c r="G104" s="338"/>
      <c r="H104" s="338"/>
      <c r="I104" s="338"/>
      <c r="J104" s="338"/>
      <c r="K104" s="338"/>
      <c r="L104" s="338"/>
      <c r="M104" s="338"/>
      <c r="N104" s="338"/>
      <c r="O104" s="338"/>
      <c r="P104" s="338"/>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6"/>
      <c r="BA104" s="336"/>
      <c r="BB104" s="336"/>
      <c r="BC104" s="336"/>
      <c r="BD104" s="336"/>
      <c r="BE104" s="335"/>
      <c r="BF104" s="335"/>
      <c r="BG104" s="335"/>
      <c r="BH104" s="335"/>
      <c r="BI104" s="335"/>
      <c r="BJ104" s="335"/>
      <c r="BK104" s="335"/>
      <c r="BL104" s="335"/>
      <c r="BM104" s="335"/>
      <c r="BN104" s="335"/>
      <c r="BO104" s="335"/>
      <c r="BP104" s="335"/>
      <c r="BQ104" s="933" t="s">
        <v>486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316"/>
    </row>
    <row r="105" spans="1:131" s="315" customFormat="1" ht="11.25" customHeight="1">
      <c r="A105" s="335"/>
      <c r="B105" s="335"/>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c r="BI105" s="335"/>
      <c r="BJ105" s="335"/>
      <c r="BK105" s="335"/>
      <c r="BL105" s="335"/>
      <c r="BM105" s="335"/>
      <c r="BN105" s="335"/>
      <c r="BO105" s="335"/>
      <c r="BP105" s="335"/>
      <c r="BQ105" s="333"/>
      <c r="BR105" s="333"/>
      <c r="BS105" s="333"/>
      <c r="BT105" s="333"/>
      <c r="BU105" s="333"/>
      <c r="BV105" s="333"/>
      <c r="BW105" s="333"/>
      <c r="BX105" s="333"/>
      <c r="BY105" s="333"/>
      <c r="BZ105" s="333"/>
      <c r="CA105" s="333"/>
      <c r="CB105" s="333"/>
      <c r="CC105" s="333"/>
      <c r="CD105" s="333"/>
      <c r="CE105" s="333"/>
      <c r="CF105" s="333"/>
      <c r="CG105" s="333"/>
      <c r="CH105" s="333"/>
      <c r="CI105" s="333"/>
      <c r="CJ105" s="333"/>
      <c r="CK105" s="333"/>
      <c r="CL105" s="333"/>
      <c r="CM105" s="333"/>
      <c r="CN105" s="333"/>
      <c r="CO105" s="333"/>
      <c r="CP105" s="333"/>
      <c r="CQ105" s="333"/>
      <c r="CR105" s="333"/>
      <c r="CS105" s="333"/>
      <c r="CT105" s="333"/>
      <c r="CU105" s="333"/>
      <c r="CV105" s="333"/>
      <c r="CW105" s="333"/>
      <c r="CX105" s="333"/>
      <c r="CY105" s="333"/>
      <c r="CZ105" s="333"/>
      <c r="DA105" s="333"/>
      <c r="DB105" s="333"/>
      <c r="DC105" s="333"/>
      <c r="DD105" s="333"/>
      <c r="DE105" s="333"/>
      <c r="DF105" s="333"/>
      <c r="DG105" s="333"/>
      <c r="DH105" s="333"/>
      <c r="DI105" s="333"/>
      <c r="DJ105" s="333"/>
      <c r="DK105" s="333"/>
      <c r="DL105" s="333"/>
      <c r="DM105" s="333"/>
      <c r="DN105" s="333"/>
      <c r="DO105" s="333"/>
      <c r="DP105" s="333"/>
      <c r="DQ105" s="333"/>
      <c r="DR105" s="333"/>
      <c r="DS105" s="333"/>
      <c r="DT105" s="333"/>
      <c r="DU105" s="333"/>
      <c r="DV105" s="333"/>
      <c r="DW105" s="333"/>
      <c r="DX105" s="333"/>
      <c r="DY105" s="333"/>
      <c r="DZ105" s="333"/>
      <c r="EA105" s="316"/>
    </row>
    <row r="106" spans="1:131" s="315" customFormat="1" ht="11.25" customHeight="1">
      <c r="A106" s="334"/>
      <c r="B106" s="334"/>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c r="AZ106" s="334"/>
      <c r="BA106" s="334"/>
      <c r="BB106" s="334"/>
      <c r="BC106" s="334"/>
      <c r="BD106" s="334"/>
      <c r="BE106" s="334"/>
      <c r="BF106" s="334"/>
      <c r="BG106" s="334"/>
      <c r="BH106" s="334"/>
      <c r="BI106" s="334"/>
      <c r="BJ106" s="334"/>
      <c r="BK106" s="334"/>
      <c r="BL106" s="334"/>
      <c r="BM106" s="334"/>
      <c r="BN106" s="334"/>
      <c r="BO106" s="334"/>
      <c r="BP106" s="334"/>
      <c r="BQ106" s="333"/>
      <c r="BR106" s="333"/>
      <c r="BS106" s="333"/>
      <c r="BT106" s="333"/>
      <c r="BU106" s="333"/>
      <c r="BV106" s="333"/>
      <c r="BW106" s="333"/>
      <c r="BX106" s="333"/>
      <c r="BY106" s="333"/>
      <c r="BZ106" s="333"/>
      <c r="CA106" s="333"/>
      <c r="CB106" s="333"/>
      <c r="CC106" s="333"/>
      <c r="CD106" s="333"/>
      <c r="CE106" s="333"/>
      <c r="CF106" s="333"/>
      <c r="CG106" s="333"/>
      <c r="CH106" s="333"/>
      <c r="CI106" s="333"/>
      <c r="CJ106" s="333"/>
      <c r="CK106" s="333"/>
      <c r="CL106" s="333"/>
      <c r="CM106" s="333"/>
      <c r="CN106" s="333"/>
      <c r="CO106" s="333"/>
      <c r="CP106" s="333"/>
      <c r="CQ106" s="333"/>
      <c r="CR106" s="333"/>
      <c r="CS106" s="333"/>
      <c r="CT106" s="333"/>
      <c r="CU106" s="333"/>
      <c r="CV106" s="333"/>
      <c r="CW106" s="333"/>
      <c r="CX106" s="333"/>
      <c r="CY106" s="333"/>
      <c r="CZ106" s="333"/>
      <c r="DA106" s="333"/>
      <c r="DB106" s="333"/>
      <c r="DC106" s="333"/>
      <c r="DD106" s="333"/>
      <c r="DE106" s="333"/>
      <c r="DF106" s="333"/>
      <c r="DG106" s="333"/>
      <c r="DH106" s="333"/>
      <c r="DI106" s="333"/>
      <c r="DJ106" s="333"/>
      <c r="DK106" s="333"/>
      <c r="DL106" s="333"/>
      <c r="DM106" s="333"/>
      <c r="DN106" s="333"/>
      <c r="DO106" s="333"/>
      <c r="DP106" s="333"/>
      <c r="DQ106" s="333"/>
      <c r="DR106" s="333"/>
      <c r="DS106" s="333"/>
      <c r="DT106" s="333"/>
      <c r="DU106" s="333"/>
      <c r="DV106" s="333"/>
      <c r="DW106" s="333"/>
      <c r="DX106" s="333"/>
      <c r="DY106" s="333"/>
      <c r="DZ106" s="333"/>
      <c r="EA106" s="316"/>
    </row>
    <row r="107" spans="1:131" s="316" customFormat="1" ht="26.25" customHeight="1" thickBot="1">
      <c r="A107" s="332" t="s">
        <v>485</v>
      </c>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2" t="s">
        <v>484</v>
      </c>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c r="BY107" s="331"/>
      <c r="BZ107" s="331"/>
      <c r="CA107" s="331"/>
      <c r="CB107" s="331"/>
      <c r="CC107" s="331"/>
      <c r="CD107" s="331"/>
      <c r="CE107" s="331"/>
      <c r="CF107" s="331"/>
      <c r="CG107" s="331"/>
      <c r="CH107" s="331"/>
      <c r="CI107" s="331"/>
      <c r="CJ107" s="331"/>
      <c r="CK107" s="331"/>
      <c r="CL107" s="331"/>
      <c r="CM107" s="331"/>
      <c r="CN107" s="331"/>
      <c r="CO107" s="331"/>
      <c r="CP107" s="331"/>
      <c r="CQ107" s="331"/>
      <c r="CR107" s="331"/>
      <c r="CS107" s="331"/>
      <c r="CT107" s="331"/>
      <c r="CU107" s="331"/>
      <c r="CV107" s="331"/>
      <c r="CW107" s="331"/>
      <c r="CX107" s="331"/>
      <c r="CY107" s="331"/>
      <c r="CZ107" s="331"/>
      <c r="DA107" s="331"/>
      <c r="DB107" s="331"/>
      <c r="DC107" s="331"/>
      <c r="DD107" s="331"/>
      <c r="DE107" s="331"/>
      <c r="DF107" s="331"/>
      <c r="DG107" s="331"/>
      <c r="DH107" s="331"/>
      <c r="DI107" s="331"/>
      <c r="DJ107" s="331"/>
      <c r="DK107" s="331"/>
      <c r="DL107" s="331"/>
      <c r="DM107" s="331"/>
      <c r="DN107" s="331"/>
      <c r="DO107" s="331"/>
      <c r="DP107" s="331"/>
      <c r="DQ107" s="331"/>
      <c r="DR107" s="331"/>
      <c r="DS107" s="331"/>
      <c r="DT107" s="331"/>
      <c r="DU107" s="331"/>
      <c r="DV107" s="331"/>
      <c r="DW107" s="331"/>
      <c r="DX107" s="331"/>
      <c r="DY107" s="331"/>
      <c r="DZ107" s="331"/>
    </row>
    <row r="108" spans="1:131" s="316" customFormat="1" ht="26.25" customHeight="1">
      <c r="A108" s="934" t="s">
        <v>483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482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316" customFormat="1" ht="26.25" customHeight="1">
      <c r="A109" s="937" t="s">
        <v>481</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458</v>
      </c>
      <c r="AB109" s="919"/>
      <c r="AC109" s="919"/>
      <c r="AD109" s="919"/>
      <c r="AE109" s="920"/>
      <c r="AF109" s="918" t="s">
        <v>207</v>
      </c>
      <c r="AG109" s="919"/>
      <c r="AH109" s="919"/>
      <c r="AI109" s="919"/>
      <c r="AJ109" s="920"/>
      <c r="AK109" s="918" t="s">
        <v>208</v>
      </c>
      <c r="AL109" s="919"/>
      <c r="AM109" s="919"/>
      <c r="AN109" s="919"/>
      <c r="AO109" s="920"/>
      <c r="AP109" s="918" t="s">
        <v>457</v>
      </c>
      <c r="AQ109" s="919"/>
      <c r="AR109" s="919"/>
      <c r="AS109" s="919"/>
      <c r="AT109" s="921"/>
      <c r="AU109" s="937" t="s">
        <v>481</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458</v>
      </c>
      <c r="BR109" s="919"/>
      <c r="BS109" s="919"/>
      <c r="BT109" s="919"/>
      <c r="BU109" s="920"/>
      <c r="BV109" s="918" t="s">
        <v>207</v>
      </c>
      <c r="BW109" s="919"/>
      <c r="BX109" s="919"/>
      <c r="BY109" s="919"/>
      <c r="BZ109" s="920"/>
      <c r="CA109" s="918" t="s">
        <v>208</v>
      </c>
      <c r="CB109" s="919"/>
      <c r="CC109" s="919"/>
      <c r="CD109" s="919"/>
      <c r="CE109" s="920"/>
      <c r="CF109" s="928" t="s">
        <v>457</v>
      </c>
      <c r="CG109" s="928"/>
      <c r="CH109" s="928"/>
      <c r="CI109" s="928"/>
      <c r="CJ109" s="928"/>
      <c r="CK109" s="918" t="s">
        <v>459</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458</v>
      </c>
      <c r="DH109" s="919"/>
      <c r="DI109" s="919"/>
      <c r="DJ109" s="919"/>
      <c r="DK109" s="920"/>
      <c r="DL109" s="918" t="s">
        <v>207</v>
      </c>
      <c r="DM109" s="919"/>
      <c r="DN109" s="919"/>
      <c r="DO109" s="919"/>
      <c r="DP109" s="920"/>
      <c r="DQ109" s="918" t="s">
        <v>208</v>
      </c>
      <c r="DR109" s="919"/>
      <c r="DS109" s="919"/>
      <c r="DT109" s="919"/>
      <c r="DU109" s="920"/>
      <c r="DV109" s="918" t="s">
        <v>457</v>
      </c>
      <c r="DW109" s="919"/>
      <c r="DX109" s="919"/>
      <c r="DY109" s="919"/>
      <c r="DZ109" s="921"/>
    </row>
    <row r="110" spans="1:131" s="316" customFormat="1" ht="26.25" customHeight="1">
      <c r="A110" s="938" t="s">
        <v>480</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850279</v>
      </c>
      <c r="AB110" s="942"/>
      <c r="AC110" s="942"/>
      <c r="AD110" s="942"/>
      <c r="AE110" s="943"/>
      <c r="AF110" s="944">
        <v>891505</v>
      </c>
      <c r="AG110" s="942"/>
      <c r="AH110" s="942"/>
      <c r="AI110" s="942"/>
      <c r="AJ110" s="943"/>
      <c r="AK110" s="944">
        <v>837977</v>
      </c>
      <c r="AL110" s="942"/>
      <c r="AM110" s="942"/>
      <c r="AN110" s="942"/>
      <c r="AO110" s="943"/>
      <c r="AP110" s="945">
        <v>20.3</v>
      </c>
      <c r="AQ110" s="946"/>
      <c r="AR110" s="946"/>
      <c r="AS110" s="946"/>
      <c r="AT110" s="947"/>
      <c r="AU110" s="948" t="s">
        <v>479</v>
      </c>
      <c r="AV110" s="949"/>
      <c r="AW110" s="949"/>
      <c r="AX110" s="949"/>
      <c r="AY110" s="949"/>
      <c r="AZ110" s="964" t="s">
        <v>478</v>
      </c>
      <c r="BA110" s="939"/>
      <c r="BB110" s="939"/>
      <c r="BC110" s="939"/>
      <c r="BD110" s="939"/>
      <c r="BE110" s="939"/>
      <c r="BF110" s="939"/>
      <c r="BG110" s="939"/>
      <c r="BH110" s="939"/>
      <c r="BI110" s="939"/>
      <c r="BJ110" s="939"/>
      <c r="BK110" s="939"/>
      <c r="BL110" s="939"/>
      <c r="BM110" s="939"/>
      <c r="BN110" s="939"/>
      <c r="BO110" s="939"/>
      <c r="BP110" s="940"/>
      <c r="BQ110" s="965">
        <v>9960666</v>
      </c>
      <c r="BR110" s="966"/>
      <c r="BS110" s="966"/>
      <c r="BT110" s="966"/>
      <c r="BU110" s="966"/>
      <c r="BV110" s="966">
        <v>12669961</v>
      </c>
      <c r="BW110" s="966"/>
      <c r="BX110" s="966"/>
      <c r="BY110" s="966"/>
      <c r="BZ110" s="966"/>
      <c r="CA110" s="966">
        <v>15566610</v>
      </c>
      <c r="CB110" s="966"/>
      <c r="CC110" s="966"/>
      <c r="CD110" s="966"/>
      <c r="CE110" s="966"/>
      <c r="CF110" s="967">
        <v>377.5</v>
      </c>
      <c r="CG110" s="968"/>
      <c r="CH110" s="968"/>
      <c r="CI110" s="968"/>
      <c r="CJ110" s="968"/>
      <c r="CK110" s="969" t="s">
        <v>455</v>
      </c>
      <c r="CL110" s="970"/>
      <c r="CM110" s="975" t="s">
        <v>454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65" t="s">
        <v>413</v>
      </c>
      <c r="DH110" s="966"/>
      <c r="DI110" s="966"/>
      <c r="DJ110" s="966"/>
      <c r="DK110" s="966"/>
      <c r="DL110" s="966" t="s">
        <v>413</v>
      </c>
      <c r="DM110" s="966"/>
      <c r="DN110" s="966"/>
      <c r="DO110" s="966"/>
      <c r="DP110" s="966"/>
      <c r="DQ110" s="966" t="s">
        <v>413</v>
      </c>
      <c r="DR110" s="966"/>
      <c r="DS110" s="966"/>
      <c r="DT110" s="966"/>
      <c r="DU110" s="966"/>
      <c r="DV110" s="978" t="s">
        <v>413</v>
      </c>
      <c r="DW110" s="978"/>
      <c r="DX110" s="978"/>
      <c r="DY110" s="978"/>
      <c r="DZ110" s="979"/>
    </row>
    <row r="111" spans="1:131" s="316" customFormat="1" ht="26.25" customHeight="1">
      <c r="A111" s="980" t="s">
        <v>477</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57" t="s">
        <v>413</v>
      </c>
      <c r="AB111" s="958"/>
      <c r="AC111" s="958"/>
      <c r="AD111" s="958"/>
      <c r="AE111" s="959"/>
      <c r="AF111" s="960" t="s">
        <v>413</v>
      </c>
      <c r="AG111" s="958"/>
      <c r="AH111" s="958"/>
      <c r="AI111" s="958"/>
      <c r="AJ111" s="959"/>
      <c r="AK111" s="960" t="s">
        <v>413</v>
      </c>
      <c r="AL111" s="958"/>
      <c r="AM111" s="958"/>
      <c r="AN111" s="958"/>
      <c r="AO111" s="959"/>
      <c r="AP111" s="961" t="s">
        <v>413</v>
      </c>
      <c r="AQ111" s="962"/>
      <c r="AR111" s="962"/>
      <c r="AS111" s="962"/>
      <c r="AT111" s="963"/>
      <c r="AU111" s="950"/>
      <c r="AV111" s="951"/>
      <c r="AW111" s="951"/>
      <c r="AX111" s="951"/>
      <c r="AY111" s="951"/>
      <c r="AZ111" s="954" t="s">
        <v>476</v>
      </c>
      <c r="BA111" s="955"/>
      <c r="BB111" s="955"/>
      <c r="BC111" s="955"/>
      <c r="BD111" s="955"/>
      <c r="BE111" s="955"/>
      <c r="BF111" s="955"/>
      <c r="BG111" s="955"/>
      <c r="BH111" s="955"/>
      <c r="BI111" s="955"/>
      <c r="BJ111" s="955"/>
      <c r="BK111" s="955"/>
      <c r="BL111" s="955"/>
      <c r="BM111" s="955"/>
      <c r="BN111" s="955"/>
      <c r="BO111" s="955"/>
      <c r="BP111" s="956"/>
      <c r="BQ111" s="927">
        <v>118666</v>
      </c>
      <c r="BR111" s="912"/>
      <c r="BS111" s="912"/>
      <c r="BT111" s="912"/>
      <c r="BU111" s="912"/>
      <c r="BV111" s="912">
        <v>79111</v>
      </c>
      <c r="BW111" s="912"/>
      <c r="BX111" s="912"/>
      <c r="BY111" s="912"/>
      <c r="BZ111" s="912"/>
      <c r="CA111" s="912">
        <v>39555</v>
      </c>
      <c r="CB111" s="912"/>
      <c r="CC111" s="912"/>
      <c r="CD111" s="912"/>
      <c r="CE111" s="912"/>
      <c r="CF111" s="922">
        <v>1</v>
      </c>
      <c r="CG111" s="923"/>
      <c r="CH111" s="923"/>
      <c r="CI111" s="923"/>
      <c r="CJ111" s="923"/>
      <c r="CK111" s="971"/>
      <c r="CL111" s="972"/>
      <c r="CM111" s="924" t="s">
        <v>452</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413</v>
      </c>
      <c r="DH111" s="912"/>
      <c r="DI111" s="912"/>
      <c r="DJ111" s="912"/>
      <c r="DK111" s="912"/>
      <c r="DL111" s="912" t="s">
        <v>413</v>
      </c>
      <c r="DM111" s="912"/>
      <c r="DN111" s="912"/>
      <c r="DO111" s="912"/>
      <c r="DP111" s="912"/>
      <c r="DQ111" s="912" t="s">
        <v>413</v>
      </c>
      <c r="DR111" s="912"/>
      <c r="DS111" s="912"/>
      <c r="DT111" s="912"/>
      <c r="DU111" s="912"/>
      <c r="DV111" s="913" t="s">
        <v>413</v>
      </c>
      <c r="DW111" s="913"/>
      <c r="DX111" s="913"/>
      <c r="DY111" s="913"/>
      <c r="DZ111" s="914"/>
    </row>
    <row r="112" spans="1:131" s="316" customFormat="1" ht="26.25" customHeight="1">
      <c r="A112" s="990" t="s">
        <v>475</v>
      </c>
      <c r="B112" s="991"/>
      <c r="C112" s="955" t="s">
        <v>474</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89" t="s">
        <v>413</v>
      </c>
      <c r="AB112" s="984"/>
      <c r="AC112" s="984"/>
      <c r="AD112" s="984"/>
      <c r="AE112" s="985"/>
      <c r="AF112" s="983" t="s">
        <v>413</v>
      </c>
      <c r="AG112" s="984"/>
      <c r="AH112" s="984"/>
      <c r="AI112" s="984"/>
      <c r="AJ112" s="985"/>
      <c r="AK112" s="983" t="s">
        <v>413</v>
      </c>
      <c r="AL112" s="984"/>
      <c r="AM112" s="984"/>
      <c r="AN112" s="984"/>
      <c r="AO112" s="985"/>
      <c r="AP112" s="986" t="s">
        <v>413</v>
      </c>
      <c r="AQ112" s="987"/>
      <c r="AR112" s="987"/>
      <c r="AS112" s="987"/>
      <c r="AT112" s="988"/>
      <c r="AU112" s="950"/>
      <c r="AV112" s="951"/>
      <c r="AW112" s="951"/>
      <c r="AX112" s="951"/>
      <c r="AY112" s="951"/>
      <c r="AZ112" s="954" t="s">
        <v>473</v>
      </c>
      <c r="BA112" s="955"/>
      <c r="BB112" s="955"/>
      <c r="BC112" s="955"/>
      <c r="BD112" s="955"/>
      <c r="BE112" s="955"/>
      <c r="BF112" s="955"/>
      <c r="BG112" s="955"/>
      <c r="BH112" s="955"/>
      <c r="BI112" s="955"/>
      <c r="BJ112" s="955"/>
      <c r="BK112" s="955"/>
      <c r="BL112" s="955"/>
      <c r="BM112" s="955"/>
      <c r="BN112" s="955"/>
      <c r="BO112" s="955"/>
      <c r="BP112" s="956"/>
      <c r="BQ112" s="927">
        <v>511908</v>
      </c>
      <c r="BR112" s="912"/>
      <c r="BS112" s="912"/>
      <c r="BT112" s="912"/>
      <c r="BU112" s="912"/>
      <c r="BV112" s="912">
        <v>610246</v>
      </c>
      <c r="BW112" s="912"/>
      <c r="BX112" s="912"/>
      <c r="BY112" s="912"/>
      <c r="BZ112" s="912"/>
      <c r="CA112" s="912">
        <v>689947</v>
      </c>
      <c r="CB112" s="912"/>
      <c r="CC112" s="912"/>
      <c r="CD112" s="912"/>
      <c r="CE112" s="912"/>
      <c r="CF112" s="922">
        <v>16.7</v>
      </c>
      <c r="CG112" s="923"/>
      <c r="CH112" s="923"/>
      <c r="CI112" s="923"/>
      <c r="CJ112" s="923"/>
      <c r="CK112" s="971"/>
      <c r="CL112" s="972"/>
      <c r="CM112" s="924" t="s">
        <v>472</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413</v>
      </c>
      <c r="DH112" s="912"/>
      <c r="DI112" s="912"/>
      <c r="DJ112" s="912"/>
      <c r="DK112" s="912"/>
      <c r="DL112" s="912" t="s">
        <v>413</v>
      </c>
      <c r="DM112" s="912"/>
      <c r="DN112" s="912"/>
      <c r="DO112" s="912"/>
      <c r="DP112" s="912"/>
      <c r="DQ112" s="912" t="s">
        <v>413</v>
      </c>
      <c r="DR112" s="912"/>
      <c r="DS112" s="912"/>
      <c r="DT112" s="912"/>
      <c r="DU112" s="912"/>
      <c r="DV112" s="913" t="s">
        <v>413</v>
      </c>
      <c r="DW112" s="913"/>
      <c r="DX112" s="913"/>
      <c r="DY112" s="913"/>
      <c r="DZ112" s="914"/>
    </row>
    <row r="113" spans="1:130" s="316" customFormat="1" ht="26.25" customHeight="1">
      <c r="A113" s="992"/>
      <c r="B113" s="993"/>
      <c r="C113" s="955" t="s">
        <v>471</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57">
        <v>65883</v>
      </c>
      <c r="AB113" s="958"/>
      <c r="AC113" s="958"/>
      <c r="AD113" s="958"/>
      <c r="AE113" s="959"/>
      <c r="AF113" s="960">
        <v>71780</v>
      </c>
      <c r="AG113" s="958"/>
      <c r="AH113" s="958"/>
      <c r="AI113" s="958"/>
      <c r="AJ113" s="959"/>
      <c r="AK113" s="960">
        <v>64370</v>
      </c>
      <c r="AL113" s="958"/>
      <c r="AM113" s="958"/>
      <c r="AN113" s="958"/>
      <c r="AO113" s="959"/>
      <c r="AP113" s="961">
        <v>1.6</v>
      </c>
      <c r="AQ113" s="962"/>
      <c r="AR113" s="962"/>
      <c r="AS113" s="962"/>
      <c r="AT113" s="963"/>
      <c r="AU113" s="950"/>
      <c r="AV113" s="951"/>
      <c r="AW113" s="951"/>
      <c r="AX113" s="951"/>
      <c r="AY113" s="951"/>
      <c r="AZ113" s="954" t="s">
        <v>470</v>
      </c>
      <c r="BA113" s="955"/>
      <c r="BB113" s="955"/>
      <c r="BC113" s="955"/>
      <c r="BD113" s="955"/>
      <c r="BE113" s="955"/>
      <c r="BF113" s="955"/>
      <c r="BG113" s="955"/>
      <c r="BH113" s="955"/>
      <c r="BI113" s="955"/>
      <c r="BJ113" s="955"/>
      <c r="BK113" s="955"/>
      <c r="BL113" s="955"/>
      <c r="BM113" s="955"/>
      <c r="BN113" s="955"/>
      <c r="BO113" s="955"/>
      <c r="BP113" s="956"/>
      <c r="BQ113" s="927">
        <v>382686</v>
      </c>
      <c r="BR113" s="912"/>
      <c r="BS113" s="912"/>
      <c r="BT113" s="912"/>
      <c r="BU113" s="912"/>
      <c r="BV113" s="912">
        <v>334625</v>
      </c>
      <c r="BW113" s="912"/>
      <c r="BX113" s="912"/>
      <c r="BY113" s="912"/>
      <c r="BZ113" s="912"/>
      <c r="CA113" s="912">
        <v>357920</v>
      </c>
      <c r="CB113" s="912"/>
      <c r="CC113" s="912"/>
      <c r="CD113" s="912"/>
      <c r="CE113" s="912"/>
      <c r="CF113" s="922">
        <v>8.6999999999999993</v>
      </c>
      <c r="CG113" s="923"/>
      <c r="CH113" s="923"/>
      <c r="CI113" s="923"/>
      <c r="CJ113" s="923"/>
      <c r="CK113" s="971"/>
      <c r="CL113" s="972"/>
      <c r="CM113" s="924" t="s">
        <v>469</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89">
        <v>118666</v>
      </c>
      <c r="DH113" s="984"/>
      <c r="DI113" s="984"/>
      <c r="DJ113" s="984"/>
      <c r="DK113" s="985"/>
      <c r="DL113" s="983">
        <v>79111</v>
      </c>
      <c r="DM113" s="984"/>
      <c r="DN113" s="984"/>
      <c r="DO113" s="984"/>
      <c r="DP113" s="985"/>
      <c r="DQ113" s="983">
        <v>39555</v>
      </c>
      <c r="DR113" s="984"/>
      <c r="DS113" s="984"/>
      <c r="DT113" s="984"/>
      <c r="DU113" s="985"/>
      <c r="DV113" s="986">
        <v>1</v>
      </c>
      <c r="DW113" s="987"/>
      <c r="DX113" s="987"/>
      <c r="DY113" s="987"/>
      <c r="DZ113" s="988"/>
    </row>
    <row r="114" spans="1:130" s="316" customFormat="1" ht="26.25" customHeight="1">
      <c r="A114" s="992"/>
      <c r="B114" s="993"/>
      <c r="C114" s="955" t="s">
        <v>468</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89">
        <v>86470</v>
      </c>
      <c r="AB114" s="984"/>
      <c r="AC114" s="984"/>
      <c r="AD114" s="984"/>
      <c r="AE114" s="985"/>
      <c r="AF114" s="983">
        <v>82234</v>
      </c>
      <c r="AG114" s="984"/>
      <c r="AH114" s="984"/>
      <c r="AI114" s="984"/>
      <c r="AJ114" s="985"/>
      <c r="AK114" s="983">
        <v>77776</v>
      </c>
      <c r="AL114" s="984"/>
      <c r="AM114" s="984"/>
      <c r="AN114" s="984"/>
      <c r="AO114" s="985"/>
      <c r="AP114" s="986">
        <v>1.9</v>
      </c>
      <c r="AQ114" s="987"/>
      <c r="AR114" s="987"/>
      <c r="AS114" s="987"/>
      <c r="AT114" s="988"/>
      <c r="AU114" s="950"/>
      <c r="AV114" s="951"/>
      <c r="AW114" s="951"/>
      <c r="AX114" s="951"/>
      <c r="AY114" s="951"/>
      <c r="AZ114" s="954" t="s">
        <v>467</v>
      </c>
      <c r="BA114" s="955"/>
      <c r="BB114" s="955"/>
      <c r="BC114" s="955"/>
      <c r="BD114" s="955"/>
      <c r="BE114" s="955"/>
      <c r="BF114" s="955"/>
      <c r="BG114" s="955"/>
      <c r="BH114" s="955"/>
      <c r="BI114" s="955"/>
      <c r="BJ114" s="955"/>
      <c r="BK114" s="955"/>
      <c r="BL114" s="955"/>
      <c r="BM114" s="955"/>
      <c r="BN114" s="955"/>
      <c r="BO114" s="955"/>
      <c r="BP114" s="956"/>
      <c r="BQ114" s="927">
        <v>1200750</v>
      </c>
      <c r="BR114" s="912"/>
      <c r="BS114" s="912"/>
      <c r="BT114" s="912"/>
      <c r="BU114" s="912"/>
      <c r="BV114" s="912">
        <v>687599</v>
      </c>
      <c r="BW114" s="912"/>
      <c r="BX114" s="912"/>
      <c r="BY114" s="912"/>
      <c r="BZ114" s="912"/>
      <c r="CA114" s="912">
        <v>715614</v>
      </c>
      <c r="CB114" s="912"/>
      <c r="CC114" s="912"/>
      <c r="CD114" s="912"/>
      <c r="CE114" s="912"/>
      <c r="CF114" s="922">
        <v>17.399999999999999</v>
      </c>
      <c r="CG114" s="923"/>
      <c r="CH114" s="923"/>
      <c r="CI114" s="923"/>
      <c r="CJ114" s="923"/>
      <c r="CK114" s="971"/>
      <c r="CL114" s="972"/>
      <c r="CM114" s="924" t="s">
        <v>444</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89" t="s">
        <v>413</v>
      </c>
      <c r="DH114" s="984"/>
      <c r="DI114" s="984"/>
      <c r="DJ114" s="984"/>
      <c r="DK114" s="985"/>
      <c r="DL114" s="983" t="s">
        <v>413</v>
      </c>
      <c r="DM114" s="984"/>
      <c r="DN114" s="984"/>
      <c r="DO114" s="984"/>
      <c r="DP114" s="985"/>
      <c r="DQ114" s="983" t="s">
        <v>413</v>
      </c>
      <c r="DR114" s="984"/>
      <c r="DS114" s="984"/>
      <c r="DT114" s="984"/>
      <c r="DU114" s="985"/>
      <c r="DV114" s="986" t="s">
        <v>413</v>
      </c>
      <c r="DW114" s="987"/>
      <c r="DX114" s="987"/>
      <c r="DY114" s="987"/>
      <c r="DZ114" s="988"/>
    </row>
    <row r="115" spans="1:130" s="316" customFormat="1" ht="26.25" customHeight="1">
      <c r="A115" s="992"/>
      <c r="B115" s="993"/>
      <c r="C115" s="955" t="s">
        <v>466</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57">
        <v>39555</v>
      </c>
      <c r="AB115" s="958"/>
      <c r="AC115" s="958"/>
      <c r="AD115" s="958"/>
      <c r="AE115" s="959"/>
      <c r="AF115" s="960">
        <v>39555</v>
      </c>
      <c r="AG115" s="958"/>
      <c r="AH115" s="958"/>
      <c r="AI115" s="958"/>
      <c r="AJ115" s="959"/>
      <c r="AK115" s="960">
        <v>39555</v>
      </c>
      <c r="AL115" s="958"/>
      <c r="AM115" s="958"/>
      <c r="AN115" s="958"/>
      <c r="AO115" s="959"/>
      <c r="AP115" s="961">
        <v>1</v>
      </c>
      <c r="AQ115" s="962"/>
      <c r="AR115" s="962"/>
      <c r="AS115" s="962"/>
      <c r="AT115" s="963"/>
      <c r="AU115" s="950"/>
      <c r="AV115" s="951"/>
      <c r="AW115" s="951"/>
      <c r="AX115" s="951"/>
      <c r="AY115" s="951"/>
      <c r="AZ115" s="954" t="s">
        <v>465</v>
      </c>
      <c r="BA115" s="955"/>
      <c r="BB115" s="955"/>
      <c r="BC115" s="955"/>
      <c r="BD115" s="955"/>
      <c r="BE115" s="955"/>
      <c r="BF115" s="955"/>
      <c r="BG115" s="955"/>
      <c r="BH115" s="955"/>
      <c r="BI115" s="955"/>
      <c r="BJ115" s="955"/>
      <c r="BK115" s="955"/>
      <c r="BL115" s="955"/>
      <c r="BM115" s="955"/>
      <c r="BN115" s="955"/>
      <c r="BO115" s="955"/>
      <c r="BP115" s="956"/>
      <c r="BQ115" s="927">
        <v>1259</v>
      </c>
      <c r="BR115" s="912"/>
      <c r="BS115" s="912"/>
      <c r="BT115" s="912"/>
      <c r="BU115" s="912"/>
      <c r="BV115" s="912">
        <v>882</v>
      </c>
      <c r="BW115" s="912"/>
      <c r="BX115" s="912"/>
      <c r="BY115" s="912"/>
      <c r="BZ115" s="912"/>
      <c r="CA115" s="912">
        <v>698</v>
      </c>
      <c r="CB115" s="912"/>
      <c r="CC115" s="912"/>
      <c r="CD115" s="912"/>
      <c r="CE115" s="912"/>
      <c r="CF115" s="922">
        <v>0</v>
      </c>
      <c r="CG115" s="923"/>
      <c r="CH115" s="923"/>
      <c r="CI115" s="923"/>
      <c r="CJ115" s="923"/>
      <c r="CK115" s="971"/>
      <c r="CL115" s="972"/>
      <c r="CM115" s="954" t="s">
        <v>464</v>
      </c>
      <c r="CN115" s="996"/>
      <c r="CO115" s="996"/>
      <c r="CP115" s="996"/>
      <c r="CQ115" s="996"/>
      <c r="CR115" s="996"/>
      <c r="CS115" s="996"/>
      <c r="CT115" s="996"/>
      <c r="CU115" s="996"/>
      <c r="CV115" s="996"/>
      <c r="CW115" s="996"/>
      <c r="CX115" s="996"/>
      <c r="CY115" s="996"/>
      <c r="CZ115" s="996"/>
      <c r="DA115" s="996"/>
      <c r="DB115" s="996"/>
      <c r="DC115" s="996"/>
      <c r="DD115" s="996"/>
      <c r="DE115" s="996"/>
      <c r="DF115" s="956"/>
      <c r="DG115" s="989" t="s">
        <v>413</v>
      </c>
      <c r="DH115" s="984"/>
      <c r="DI115" s="984"/>
      <c r="DJ115" s="984"/>
      <c r="DK115" s="985"/>
      <c r="DL115" s="983" t="s">
        <v>413</v>
      </c>
      <c r="DM115" s="984"/>
      <c r="DN115" s="984"/>
      <c r="DO115" s="984"/>
      <c r="DP115" s="985"/>
      <c r="DQ115" s="983" t="s">
        <v>413</v>
      </c>
      <c r="DR115" s="984"/>
      <c r="DS115" s="984"/>
      <c r="DT115" s="984"/>
      <c r="DU115" s="985"/>
      <c r="DV115" s="986" t="s">
        <v>413</v>
      </c>
      <c r="DW115" s="987"/>
      <c r="DX115" s="987"/>
      <c r="DY115" s="987"/>
      <c r="DZ115" s="988"/>
    </row>
    <row r="116" spans="1:130" s="316" customFormat="1" ht="26.25" customHeight="1">
      <c r="A116" s="994"/>
      <c r="B116" s="995"/>
      <c r="C116" s="997" t="s">
        <v>463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9">
        <v>102</v>
      </c>
      <c r="AB116" s="984"/>
      <c r="AC116" s="984"/>
      <c r="AD116" s="984"/>
      <c r="AE116" s="985"/>
      <c r="AF116" s="983">
        <v>238</v>
      </c>
      <c r="AG116" s="984"/>
      <c r="AH116" s="984"/>
      <c r="AI116" s="984"/>
      <c r="AJ116" s="985"/>
      <c r="AK116" s="983">
        <v>443</v>
      </c>
      <c r="AL116" s="984"/>
      <c r="AM116" s="984"/>
      <c r="AN116" s="984"/>
      <c r="AO116" s="985"/>
      <c r="AP116" s="986">
        <v>0</v>
      </c>
      <c r="AQ116" s="987"/>
      <c r="AR116" s="987"/>
      <c r="AS116" s="987"/>
      <c r="AT116" s="988"/>
      <c r="AU116" s="950"/>
      <c r="AV116" s="951"/>
      <c r="AW116" s="951"/>
      <c r="AX116" s="951"/>
      <c r="AY116" s="951"/>
      <c r="AZ116" s="999" t="s">
        <v>462</v>
      </c>
      <c r="BA116" s="1000"/>
      <c r="BB116" s="1000"/>
      <c r="BC116" s="1000"/>
      <c r="BD116" s="1000"/>
      <c r="BE116" s="1000"/>
      <c r="BF116" s="1000"/>
      <c r="BG116" s="1000"/>
      <c r="BH116" s="1000"/>
      <c r="BI116" s="1000"/>
      <c r="BJ116" s="1000"/>
      <c r="BK116" s="1000"/>
      <c r="BL116" s="1000"/>
      <c r="BM116" s="1000"/>
      <c r="BN116" s="1000"/>
      <c r="BO116" s="1000"/>
      <c r="BP116" s="1001"/>
      <c r="BQ116" s="927" t="s">
        <v>413</v>
      </c>
      <c r="BR116" s="912"/>
      <c r="BS116" s="912"/>
      <c r="BT116" s="912"/>
      <c r="BU116" s="912"/>
      <c r="BV116" s="912" t="s">
        <v>413</v>
      </c>
      <c r="BW116" s="912"/>
      <c r="BX116" s="912"/>
      <c r="BY116" s="912"/>
      <c r="BZ116" s="912"/>
      <c r="CA116" s="912" t="s">
        <v>413</v>
      </c>
      <c r="CB116" s="912"/>
      <c r="CC116" s="912"/>
      <c r="CD116" s="912"/>
      <c r="CE116" s="912"/>
      <c r="CF116" s="922" t="s">
        <v>413</v>
      </c>
      <c r="CG116" s="923"/>
      <c r="CH116" s="923"/>
      <c r="CI116" s="923"/>
      <c r="CJ116" s="923"/>
      <c r="CK116" s="971"/>
      <c r="CL116" s="972"/>
      <c r="CM116" s="924" t="s">
        <v>441</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89" t="s">
        <v>413</v>
      </c>
      <c r="DH116" s="984"/>
      <c r="DI116" s="984"/>
      <c r="DJ116" s="984"/>
      <c r="DK116" s="985"/>
      <c r="DL116" s="983" t="s">
        <v>413</v>
      </c>
      <c r="DM116" s="984"/>
      <c r="DN116" s="984"/>
      <c r="DO116" s="984"/>
      <c r="DP116" s="985"/>
      <c r="DQ116" s="983" t="s">
        <v>413</v>
      </c>
      <c r="DR116" s="984"/>
      <c r="DS116" s="984"/>
      <c r="DT116" s="984"/>
      <c r="DU116" s="985"/>
      <c r="DV116" s="986" t="s">
        <v>413</v>
      </c>
      <c r="DW116" s="987"/>
      <c r="DX116" s="987"/>
      <c r="DY116" s="987"/>
      <c r="DZ116" s="988"/>
    </row>
    <row r="117" spans="1:130" s="316" customFormat="1" ht="26.25" customHeight="1">
      <c r="A117" s="937" t="s">
        <v>124</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2" t="s">
        <v>461</v>
      </c>
      <c r="Z117" s="920"/>
      <c r="AA117" s="1003">
        <v>1042289</v>
      </c>
      <c r="AB117" s="1004"/>
      <c r="AC117" s="1004"/>
      <c r="AD117" s="1004"/>
      <c r="AE117" s="1005"/>
      <c r="AF117" s="1006">
        <v>1085312</v>
      </c>
      <c r="AG117" s="1004"/>
      <c r="AH117" s="1004"/>
      <c r="AI117" s="1004"/>
      <c r="AJ117" s="1005"/>
      <c r="AK117" s="1006">
        <v>1020121</v>
      </c>
      <c r="AL117" s="1004"/>
      <c r="AM117" s="1004"/>
      <c r="AN117" s="1004"/>
      <c r="AO117" s="1005"/>
      <c r="AP117" s="1007"/>
      <c r="AQ117" s="1008"/>
      <c r="AR117" s="1008"/>
      <c r="AS117" s="1008"/>
      <c r="AT117" s="1009"/>
      <c r="AU117" s="950"/>
      <c r="AV117" s="951"/>
      <c r="AW117" s="951"/>
      <c r="AX117" s="951"/>
      <c r="AY117" s="951"/>
      <c r="AZ117" s="999" t="s">
        <v>460</v>
      </c>
      <c r="BA117" s="1000"/>
      <c r="BB117" s="1000"/>
      <c r="BC117" s="1000"/>
      <c r="BD117" s="1000"/>
      <c r="BE117" s="1000"/>
      <c r="BF117" s="1000"/>
      <c r="BG117" s="1000"/>
      <c r="BH117" s="1000"/>
      <c r="BI117" s="1000"/>
      <c r="BJ117" s="1000"/>
      <c r="BK117" s="1000"/>
      <c r="BL117" s="1000"/>
      <c r="BM117" s="1000"/>
      <c r="BN117" s="1000"/>
      <c r="BO117" s="1000"/>
      <c r="BP117" s="1001"/>
      <c r="BQ117" s="927" t="s">
        <v>413</v>
      </c>
      <c r="BR117" s="912"/>
      <c r="BS117" s="912"/>
      <c r="BT117" s="912"/>
      <c r="BU117" s="912"/>
      <c r="BV117" s="912" t="s">
        <v>413</v>
      </c>
      <c r="BW117" s="912"/>
      <c r="BX117" s="912"/>
      <c r="BY117" s="912"/>
      <c r="BZ117" s="912"/>
      <c r="CA117" s="912" t="s">
        <v>413</v>
      </c>
      <c r="CB117" s="912"/>
      <c r="CC117" s="912"/>
      <c r="CD117" s="912"/>
      <c r="CE117" s="912"/>
      <c r="CF117" s="922" t="s">
        <v>413</v>
      </c>
      <c r="CG117" s="923"/>
      <c r="CH117" s="923"/>
      <c r="CI117" s="923"/>
      <c r="CJ117" s="923"/>
      <c r="CK117" s="971"/>
      <c r="CL117" s="972"/>
      <c r="CM117" s="924" t="s">
        <v>438</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89" t="s">
        <v>413</v>
      </c>
      <c r="DH117" s="984"/>
      <c r="DI117" s="984"/>
      <c r="DJ117" s="984"/>
      <c r="DK117" s="985"/>
      <c r="DL117" s="983" t="s">
        <v>413</v>
      </c>
      <c r="DM117" s="984"/>
      <c r="DN117" s="984"/>
      <c r="DO117" s="984"/>
      <c r="DP117" s="985"/>
      <c r="DQ117" s="983" t="s">
        <v>413</v>
      </c>
      <c r="DR117" s="984"/>
      <c r="DS117" s="984"/>
      <c r="DT117" s="984"/>
      <c r="DU117" s="985"/>
      <c r="DV117" s="986" t="s">
        <v>413</v>
      </c>
      <c r="DW117" s="987"/>
      <c r="DX117" s="987"/>
      <c r="DY117" s="987"/>
      <c r="DZ117" s="988"/>
    </row>
    <row r="118" spans="1:130" s="316" customFormat="1" ht="26.25" customHeight="1">
      <c r="A118" s="937" t="s">
        <v>459</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458</v>
      </c>
      <c r="AB118" s="919"/>
      <c r="AC118" s="919"/>
      <c r="AD118" s="919"/>
      <c r="AE118" s="920"/>
      <c r="AF118" s="918" t="s">
        <v>207</v>
      </c>
      <c r="AG118" s="919"/>
      <c r="AH118" s="919"/>
      <c r="AI118" s="919"/>
      <c r="AJ118" s="920"/>
      <c r="AK118" s="918" t="s">
        <v>208</v>
      </c>
      <c r="AL118" s="919"/>
      <c r="AM118" s="919"/>
      <c r="AN118" s="919"/>
      <c r="AO118" s="920"/>
      <c r="AP118" s="1010" t="s">
        <v>457</v>
      </c>
      <c r="AQ118" s="1011"/>
      <c r="AR118" s="1011"/>
      <c r="AS118" s="1011"/>
      <c r="AT118" s="1012"/>
      <c r="AU118" s="950"/>
      <c r="AV118" s="951"/>
      <c r="AW118" s="951"/>
      <c r="AX118" s="951"/>
      <c r="AY118" s="951"/>
      <c r="AZ118" s="1013" t="s">
        <v>456</v>
      </c>
      <c r="BA118" s="997"/>
      <c r="BB118" s="997"/>
      <c r="BC118" s="997"/>
      <c r="BD118" s="997"/>
      <c r="BE118" s="997"/>
      <c r="BF118" s="997"/>
      <c r="BG118" s="997"/>
      <c r="BH118" s="997"/>
      <c r="BI118" s="997"/>
      <c r="BJ118" s="997"/>
      <c r="BK118" s="997"/>
      <c r="BL118" s="997"/>
      <c r="BM118" s="997"/>
      <c r="BN118" s="997"/>
      <c r="BO118" s="997"/>
      <c r="BP118" s="998"/>
      <c r="BQ118" s="1016" t="s">
        <v>413</v>
      </c>
      <c r="BR118" s="1014"/>
      <c r="BS118" s="1014"/>
      <c r="BT118" s="1014"/>
      <c r="BU118" s="1014"/>
      <c r="BV118" s="1014" t="s">
        <v>413</v>
      </c>
      <c r="BW118" s="1014"/>
      <c r="BX118" s="1014"/>
      <c r="BY118" s="1014"/>
      <c r="BZ118" s="1014"/>
      <c r="CA118" s="1014" t="s">
        <v>413</v>
      </c>
      <c r="CB118" s="1014"/>
      <c r="CC118" s="1014"/>
      <c r="CD118" s="1014"/>
      <c r="CE118" s="1014"/>
      <c r="CF118" s="922" t="s">
        <v>413</v>
      </c>
      <c r="CG118" s="923"/>
      <c r="CH118" s="923"/>
      <c r="CI118" s="923"/>
      <c r="CJ118" s="923"/>
      <c r="CK118" s="971"/>
      <c r="CL118" s="972"/>
      <c r="CM118" s="924" t="s">
        <v>435</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89" t="s">
        <v>413</v>
      </c>
      <c r="DH118" s="984"/>
      <c r="DI118" s="984"/>
      <c r="DJ118" s="984"/>
      <c r="DK118" s="985"/>
      <c r="DL118" s="983" t="s">
        <v>413</v>
      </c>
      <c r="DM118" s="984"/>
      <c r="DN118" s="984"/>
      <c r="DO118" s="984"/>
      <c r="DP118" s="985"/>
      <c r="DQ118" s="983" t="s">
        <v>413</v>
      </c>
      <c r="DR118" s="984"/>
      <c r="DS118" s="984"/>
      <c r="DT118" s="984"/>
      <c r="DU118" s="985"/>
      <c r="DV118" s="986" t="s">
        <v>413</v>
      </c>
      <c r="DW118" s="987"/>
      <c r="DX118" s="987"/>
      <c r="DY118" s="987"/>
      <c r="DZ118" s="988"/>
    </row>
    <row r="119" spans="1:130" s="316" customFormat="1" ht="26.25" customHeight="1">
      <c r="A119" s="1073" t="s">
        <v>455</v>
      </c>
      <c r="B119" s="970"/>
      <c r="C119" s="975" t="s">
        <v>454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1" t="s">
        <v>413</v>
      </c>
      <c r="AB119" s="942"/>
      <c r="AC119" s="942"/>
      <c r="AD119" s="942"/>
      <c r="AE119" s="943"/>
      <c r="AF119" s="944" t="s">
        <v>413</v>
      </c>
      <c r="AG119" s="942"/>
      <c r="AH119" s="942"/>
      <c r="AI119" s="942"/>
      <c r="AJ119" s="943"/>
      <c r="AK119" s="944" t="s">
        <v>413</v>
      </c>
      <c r="AL119" s="942"/>
      <c r="AM119" s="942"/>
      <c r="AN119" s="942"/>
      <c r="AO119" s="943"/>
      <c r="AP119" s="945" t="s">
        <v>413</v>
      </c>
      <c r="AQ119" s="946"/>
      <c r="AR119" s="946"/>
      <c r="AS119" s="946"/>
      <c r="AT119" s="947"/>
      <c r="AU119" s="952"/>
      <c r="AV119" s="953"/>
      <c r="AW119" s="953"/>
      <c r="AX119" s="953"/>
      <c r="AY119" s="953"/>
      <c r="AZ119" s="330" t="s">
        <v>124</v>
      </c>
      <c r="BA119" s="330"/>
      <c r="BB119" s="330"/>
      <c r="BC119" s="330"/>
      <c r="BD119" s="330"/>
      <c r="BE119" s="330"/>
      <c r="BF119" s="330"/>
      <c r="BG119" s="330"/>
      <c r="BH119" s="330"/>
      <c r="BI119" s="330"/>
      <c r="BJ119" s="330"/>
      <c r="BK119" s="330"/>
      <c r="BL119" s="330"/>
      <c r="BM119" s="330"/>
      <c r="BN119" s="330"/>
      <c r="BO119" s="1002" t="s">
        <v>453</v>
      </c>
      <c r="BP119" s="1015"/>
      <c r="BQ119" s="1016">
        <v>12175935</v>
      </c>
      <c r="BR119" s="1014"/>
      <c r="BS119" s="1014"/>
      <c r="BT119" s="1014"/>
      <c r="BU119" s="1014"/>
      <c r="BV119" s="1014">
        <v>14382424</v>
      </c>
      <c r="BW119" s="1014"/>
      <c r="BX119" s="1014"/>
      <c r="BY119" s="1014"/>
      <c r="BZ119" s="1014"/>
      <c r="CA119" s="1014">
        <v>17370344</v>
      </c>
      <c r="CB119" s="1014"/>
      <c r="CC119" s="1014"/>
      <c r="CD119" s="1014"/>
      <c r="CE119" s="1014"/>
      <c r="CF119" s="1017"/>
      <c r="CG119" s="1018"/>
      <c r="CH119" s="1018"/>
      <c r="CI119" s="1018"/>
      <c r="CJ119" s="1019"/>
      <c r="CK119" s="973"/>
      <c r="CL119" s="974"/>
      <c r="CM119" s="1020" t="s">
        <v>432</v>
      </c>
      <c r="CN119" s="1021"/>
      <c r="CO119" s="1021"/>
      <c r="CP119" s="1021"/>
      <c r="CQ119" s="1021"/>
      <c r="CR119" s="1021"/>
      <c r="CS119" s="1021"/>
      <c r="CT119" s="1021"/>
      <c r="CU119" s="1021"/>
      <c r="CV119" s="1021"/>
      <c r="CW119" s="1021"/>
      <c r="CX119" s="1021"/>
      <c r="CY119" s="1021"/>
      <c r="CZ119" s="1021"/>
      <c r="DA119" s="1021"/>
      <c r="DB119" s="1021"/>
      <c r="DC119" s="1021"/>
      <c r="DD119" s="1021"/>
      <c r="DE119" s="1021"/>
      <c r="DF119" s="1022"/>
      <c r="DG119" s="1023" t="s">
        <v>413</v>
      </c>
      <c r="DH119" s="1024"/>
      <c r="DI119" s="1024"/>
      <c r="DJ119" s="1024"/>
      <c r="DK119" s="1025"/>
      <c r="DL119" s="1026" t="s">
        <v>413</v>
      </c>
      <c r="DM119" s="1024"/>
      <c r="DN119" s="1024"/>
      <c r="DO119" s="1024"/>
      <c r="DP119" s="1025"/>
      <c r="DQ119" s="1026" t="s">
        <v>413</v>
      </c>
      <c r="DR119" s="1024"/>
      <c r="DS119" s="1024"/>
      <c r="DT119" s="1024"/>
      <c r="DU119" s="1025"/>
      <c r="DV119" s="1027" t="s">
        <v>413</v>
      </c>
      <c r="DW119" s="1028"/>
      <c r="DX119" s="1028"/>
      <c r="DY119" s="1028"/>
      <c r="DZ119" s="1029"/>
    </row>
    <row r="120" spans="1:130" s="316" customFormat="1" ht="26.25" customHeight="1">
      <c r="A120" s="1074"/>
      <c r="B120" s="972"/>
      <c r="C120" s="924" t="s">
        <v>452</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89" t="s">
        <v>413</v>
      </c>
      <c r="AB120" s="984"/>
      <c r="AC120" s="984"/>
      <c r="AD120" s="984"/>
      <c r="AE120" s="985"/>
      <c r="AF120" s="983" t="s">
        <v>413</v>
      </c>
      <c r="AG120" s="984"/>
      <c r="AH120" s="984"/>
      <c r="AI120" s="984"/>
      <c r="AJ120" s="985"/>
      <c r="AK120" s="983" t="s">
        <v>413</v>
      </c>
      <c r="AL120" s="984"/>
      <c r="AM120" s="984"/>
      <c r="AN120" s="984"/>
      <c r="AO120" s="985"/>
      <c r="AP120" s="986" t="s">
        <v>413</v>
      </c>
      <c r="AQ120" s="987"/>
      <c r="AR120" s="987"/>
      <c r="AS120" s="987"/>
      <c r="AT120" s="988"/>
      <c r="AU120" s="1030" t="s">
        <v>451</v>
      </c>
      <c r="AV120" s="1031"/>
      <c r="AW120" s="1031"/>
      <c r="AX120" s="1031"/>
      <c r="AY120" s="1032"/>
      <c r="AZ120" s="964" t="s">
        <v>450</v>
      </c>
      <c r="BA120" s="939"/>
      <c r="BB120" s="939"/>
      <c r="BC120" s="939"/>
      <c r="BD120" s="939"/>
      <c r="BE120" s="939"/>
      <c r="BF120" s="939"/>
      <c r="BG120" s="939"/>
      <c r="BH120" s="939"/>
      <c r="BI120" s="939"/>
      <c r="BJ120" s="939"/>
      <c r="BK120" s="939"/>
      <c r="BL120" s="939"/>
      <c r="BM120" s="939"/>
      <c r="BN120" s="939"/>
      <c r="BO120" s="939"/>
      <c r="BP120" s="940"/>
      <c r="BQ120" s="965">
        <v>3382829</v>
      </c>
      <c r="BR120" s="966"/>
      <c r="BS120" s="966"/>
      <c r="BT120" s="966"/>
      <c r="BU120" s="966"/>
      <c r="BV120" s="966">
        <v>3313349</v>
      </c>
      <c r="BW120" s="966"/>
      <c r="BX120" s="966"/>
      <c r="BY120" s="966"/>
      <c r="BZ120" s="966"/>
      <c r="CA120" s="966">
        <v>4272732</v>
      </c>
      <c r="CB120" s="966"/>
      <c r="CC120" s="966"/>
      <c r="CD120" s="966"/>
      <c r="CE120" s="966"/>
      <c r="CF120" s="967">
        <v>103.6</v>
      </c>
      <c r="CG120" s="968"/>
      <c r="CH120" s="968"/>
      <c r="CI120" s="968"/>
      <c r="CJ120" s="968"/>
      <c r="CK120" s="1041" t="s">
        <v>449</v>
      </c>
      <c r="CL120" s="1042"/>
      <c r="CM120" s="1042"/>
      <c r="CN120" s="1042"/>
      <c r="CO120" s="1043"/>
      <c r="CP120" s="1038" t="s">
        <v>448</v>
      </c>
      <c r="CQ120" s="1039"/>
      <c r="CR120" s="1039"/>
      <c r="CS120" s="1039"/>
      <c r="CT120" s="1039"/>
      <c r="CU120" s="1039"/>
      <c r="CV120" s="1039"/>
      <c r="CW120" s="1039"/>
      <c r="CX120" s="1039"/>
      <c r="CY120" s="1039"/>
      <c r="CZ120" s="1039"/>
      <c r="DA120" s="1039"/>
      <c r="DB120" s="1039"/>
      <c r="DC120" s="1039"/>
      <c r="DD120" s="1039"/>
      <c r="DE120" s="1039"/>
      <c r="DF120" s="1040"/>
      <c r="DG120" s="965">
        <v>210626</v>
      </c>
      <c r="DH120" s="966"/>
      <c r="DI120" s="966"/>
      <c r="DJ120" s="966"/>
      <c r="DK120" s="966"/>
      <c r="DL120" s="966">
        <v>312661</v>
      </c>
      <c r="DM120" s="966"/>
      <c r="DN120" s="966"/>
      <c r="DO120" s="966"/>
      <c r="DP120" s="966"/>
      <c r="DQ120" s="966">
        <v>400905</v>
      </c>
      <c r="DR120" s="966"/>
      <c r="DS120" s="966"/>
      <c r="DT120" s="966"/>
      <c r="DU120" s="966"/>
      <c r="DV120" s="978">
        <v>9.6999999999999993</v>
      </c>
      <c r="DW120" s="978"/>
      <c r="DX120" s="978"/>
      <c r="DY120" s="978"/>
      <c r="DZ120" s="979"/>
    </row>
    <row r="121" spans="1:130" s="316" customFormat="1" ht="26.25" customHeight="1">
      <c r="A121" s="1074"/>
      <c r="B121" s="972"/>
      <c r="C121" s="999" t="s">
        <v>447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9">
        <v>39555</v>
      </c>
      <c r="AB121" s="984"/>
      <c r="AC121" s="984"/>
      <c r="AD121" s="984"/>
      <c r="AE121" s="985"/>
      <c r="AF121" s="983">
        <v>39555</v>
      </c>
      <c r="AG121" s="984"/>
      <c r="AH121" s="984"/>
      <c r="AI121" s="984"/>
      <c r="AJ121" s="985"/>
      <c r="AK121" s="983">
        <v>39555</v>
      </c>
      <c r="AL121" s="984"/>
      <c r="AM121" s="984"/>
      <c r="AN121" s="984"/>
      <c r="AO121" s="985"/>
      <c r="AP121" s="986">
        <v>1</v>
      </c>
      <c r="AQ121" s="987"/>
      <c r="AR121" s="987"/>
      <c r="AS121" s="987"/>
      <c r="AT121" s="988"/>
      <c r="AU121" s="1033"/>
      <c r="AV121" s="1034"/>
      <c r="AW121" s="1034"/>
      <c r="AX121" s="1034"/>
      <c r="AY121" s="1035"/>
      <c r="AZ121" s="954" t="s">
        <v>446</v>
      </c>
      <c r="BA121" s="955"/>
      <c r="BB121" s="955"/>
      <c r="BC121" s="955"/>
      <c r="BD121" s="955"/>
      <c r="BE121" s="955"/>
      <c r="BF121" s="955"/>
      <c r="BG121" s="955"/>
      <c r="BH121" s="955"/>
      <c r="BI121" s="955"/>
      <c r="BJ121" s="955"/>
      <c r="BK121" s="955"/>
      <c r="BL121" s="955"/>
      <c r="BM121" s="955"/>
      <c r="BN121" s="955"/>
      <c r="BO121" s="955"/>
      <c r="BP121" s="956"/>
      <c r="BQ121" s="927">
        <v>176947</v>
      </c>
      <c r="BR121" s="912"/>
      <c r="BS121" s="912"/>
      <c r="BT121" s="912"/>
      <c r="BU121" s="912"/>
      <c r="BV121" s="912">
        <v>151583</v>
      </c>
      <c r="BW121" s="912"/>
      <c r="BX121" s="912"/>
      <c r="BY121" s="912"/>
      <c r="BZ121" s="912"/>
      <c r="CA121" s="912">
        <v>134601</v>
      </c>
      <c r="CB121" s="912"/>
      <c r="CC121" s="912"/>
      <c r="CD121" s="912"/>
      <c r="CE121" s="912"/>
      <c r="CF121" s="922">
        <v>3.3</v>
      </c>
      <c r="CG121" s="923"/>
      <c r="CH121" s="923"/>
      <c r="CI121" s="923"/>
      <c r="CJ121" s="923"/>
      <c r="CK121" s="1044"/>
      <c r="CL121" s="1045"/>
      <c r="CM121" s="1045"/>
      <c r="CN121" s="1045"/>
      <c r="CO121" s="1046"/>
      <c r="CP121" s="1056" t="s">
        <v>445</v>
      </c>
      <c r="CQ121" s="1057"/>
      <c r="CR121" s="1057"/>
      <c r="CS121" s="1057"/>
      <c r="CT121" s="1057"/>
      <c r="CU121" s="1057"/>
      <c r="CV121" s="1057"/>
      <c r="CW121" s="1057"/>
      <c r="CX121" s="1057"/>
      <c r="CY121" s="1057"/>
      <c r="CZ121" s="1057"/>
      <c r="DA121" s="1057"/>
      <c r="DB121" s="1057"/>
      <c r="DC121" s="1057"/>
      <c r="DD121" s="1057"/>
      <c r="DE121" s="1057"/>
      <c r="DF121" s="1058"/>
      <c r="DG121" s="927">
        <v>227749</v>
      </c>
      <c r="DH121" s="912"/>
      <c r="DI121" s="912"/>
      <c r="DJ121" s="912"/>
      <c r="DK121" s="912"/>
      <c r="DL121" s="912">
        <v>235785</v>
      </c>
      <c r="DM121" s="912"/>
      <c r="DN121" s="912"/>
      <c r="DO121" s="912"/>
      <c r="DP121" s="912"/>
      <c r="DQ121" s="912">
        <v>230064</v>
      </c>
      <c r="DR121" s="912"/>
      <c r="DS121" s="912"/>
      <c r="DT121" s="912"/>
      <c r="DU121" s="912"/>
      <c r="DV121" s="913">
        <v>5.6</v>
      </c>
      <c r="DW121" s="913"/>
      <c r="DX121" s="913"/>
      <c r="DY121" s="913"/>
      <c r="DZ121" s="914"/>
    </row>
    <row r="122" spans="1:130" s="316" customFormat="1" ht="26.25" customHeight="1">
      <c r="A122" s="1074"/>
      <c r="B122" s="972"/>
      <c r="C122" s="924" t="s">
        <v>444</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89" t="s">
        <v>413</v>
      </c>
      <c r="AB122" s="984"/>
      <c r="AC122" s="984"/>
      <c r="AD122" s="984"/>
      <c r="AE122" s="985"/>
      <c r="AF122" s="983" t="s">
        <v>413</v>
      </c>
      <c r="AG122" s="984"/>
      <c r="AH122" s="984"/>
      <c r="AI122" s="984"/>
      <c r="AJ122" s="985"/>
      <c r="AK122" s="983" t="s">
        <v>413</v>
      </c>
      <c r="AL122" s="984"/>
      <c r="AM122" s="984"/>
      <c r="AN122" s="984"/>
      <c r="AO122" s="985"/>
      <c r="AP122" s="986" t="s">
        <v>413</v>
      </c>
      <c r="AQ122" s="987"/>
      <c r="AR122" s="987"/>
      <c r="AS122" s="987"/>
      <c r="AT122" s="988"/>
      <c r="AU122" s="1033"/>
      <c r="AV122" s="1034"/>
      <c r="AW122" s="1034"/>
      <c r="AX122" s="1034"/>
      <c r="AY122" s="1035"/>
      <c r="AZ122" s="1013" t="s">
        <v>443</v>
      </c>
      <c r="BA122" s="997"/>
      <c r="BB122" s="997"/>
      <c r="BC122" s="997"/>
      <c r="BD122" s="997"/>
      <c r="BE122" s="997"/>
      <c r="BF122" s="997"/>
      <c r="BG122" s="997"/>
      <c r="BH122" s="997"/>
      <c r="BI122" s="997"/>
      <c r="BJ122" s="997"/>
      <c r="BK122" s="997"/>
      <c r="BL122" s="997"/>
      <c r="BM122" s="997"/>
      <c r="BN122" s="997"/>
      <c r="BO122" s="997"/>
      <c r="BP122" s="998"/>
      <c r="BQ122" s="1016">
        <v>8103188</v>
      </c>
      <c r="BR122" s="1014"/>
      <c r="BS122" s="1014"/>
      <c r="BT122" s="1014"/>
      <c r="BU122" s="1014"/>
      <c r="BV122" s="1014">
        <v>10458986</v>
      </c>
      <c r="BW122" s="1014"/>
      <c r="BX122" s="1014"/>
      <c r="BY122" s="1014"/>
      <c r="BZ122" s="1014"/>
      <c r="CA122" s="1014">
        <v>13449145</v>
      </c>
      <c r="CB122" s="1014"/>
      <c r="CC122" s="1014"/>
      <c r="CD122" s="1014"/>
      <c r="CE122" s="1014"/>
      <c r="CF122" s="1054">
        <v>326.2</v>
      </c>
      <c r="CG122" s="1055"/>
      <c r="CH122" s="1055"/>
      <c r="CI122" s="1055"/>
      <c r="CJ122" s="1055"/>
      <c r="CK122" s="1044"/>
      <c r="CL122" s="1045"/>
      <c r="CM122" s="1045"/>
      <c r="CN122" s="1045"/>
      <c r="CO122" s="1046"/>
      <c r="CP122" s="1056" t="s">
        <v>442</v>
      </c>
      <c r="CQ122" s="1057"/>
      <c r="CR122" s="1057"/>
      <c r="CS122" s="1057"/>
      <c r="CT122" s="1057"/>
      <c r="CU122" s="1057"/>
      <c r="CV122" s="1057"/>
      <c r="CW122" s="1057"/>
      <c r="CX122" s="1057"/>
      <c r="CY122" s="1057"/>
      <c r="CZ122" s="1057"/>
      <c r="DA122" s="1057"/>
      <c r="DB122" s="1057"/>
      <c r="DC122" s="1057"/>
      <c r="DD122" s="1057"/>
      <c r="DE122" s="1057"/>
      <c r="DF122" s="1058"/>
      <c r="DG122" s="927">
        <v>73533</v>
      </c>
      <c r="DH122" s="912"/>
      <c r="DI122" s="912"/>
      <c r="DJ122" s="912"/>
      <c r="DK122" s="912"/>
      <c r="DL122" s="912">
        <v>61800</v>
      </c>
      <c r="DM122" s="912"/>
      <c r="DN122" s="912"/>
      <c r="DO122" s="912"/>
      <c r="DP122" s="912"/>
      <c r="DQ122" s="912">
        <v>58978</v>
      </c>
      <c r="DR122" s="912"/>
      <c r="DS122" s="912"/>
      <c r="DT122" s="912"/>
      <c r="DU122" s="912"/>
      <c r="DV122" s="913">
        <v>1.4</v>
      </c>
      <c r="DW122" s="913"/>
      <c r="DX122" s="913"/>
      <c r="DY122" s="913"/>
      <c r="DZ122" s="914"/>
    </row>
    <row r="123" spans="1:130" s="316" customFormat="1" ht="26.25" customHeight="1">
      <c r="A123" s="1074"/>
      <c r="B123" s="972"/>
      <c r="C123" s="924" t="s">
        <v>441</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89" t="s">
        <v>413</v>
      </c>
      <c r="AB123" s="984"/>
      <c r="AC123" s="984"/>
      <c r="AD123" s="984"/>
      <c r="AE123" s="985"/>
      <c r="AF123" s="983" t="s">
        <v>413</v>
      </c>
      <c r="AG123" s="984"/>
      <c r="AH123" s="984"/>
      <c r="AI123" s="984"/>
      <c r="AJ123" s="985"/>
      <c r="AK123" s="983" t="s">
        <v>413</v>
      </c>
      <c r="AL123" s="984"/>
      <c r="AM123" s="984"/>
      <c r="AN123" s="984"/>
      <c r="AO123" s="985"/>
      <c r="AP123" s="986" t="s">
        <v>413</v>
      </c>
      <c r="AQ123" s="987"/>
      <c r="AR123" s="987"/>
      <c r="AS123" s="987"/>
      <c r="AT123" s="988"/>
      <c r="AU123" s="1036"/>
      <c r="AV123" s="1037"/>
      <c r="AW123" s="1037"/>
      <c r="AX123" s="1037"/>
      <c r="AY123" s="1037"/>
      <c r="AZ123" s="330" t="s">
        <v>124</v>
      </c>
      <c r="BA123" s="330"/>
      <c r="BB123" s="330"/>
      <c r="BC123" s="330"/>
      <c r="BD123" s="330"/>
      <c r="BE123" s="330"/>
      <c r="BF123" s="330"/>
      <c r="BG123" s="330"/>
      <c r="BH123" s="330"/>
      <c r="BI123" s="330"/>
      <c r="BJ123" s="330"/>
      <c r="BK123" s="330"/>
      <c r="BL123" s="330"/>
      <c r="BM123" s="330"/>
      <c r="BN123" s="330"/>
      <c r="BO123" s="1002" t="s">
        <v>440</v>
      </c>
      <c r="BP123" s="1015"/>
      <c r="BQ123" s="1071">
        <v>11662964</v>
      </c>
      <c r="BR123" s="1072"/>
      <c r="BS123" s="1072"/>
      <c r="BT123" s="1072"/>
      <c r="BU123" s="1072"/>
      <c r="BV123" s="1072">
        <v>13923918</v>
      </c>
      <c r="BW123" s="1072"/>
      <c r="BX123" s="1072"/>
      <c r="BY123" s="1072"/>
      <c r="BZ123" s="1072"/>
      <c r="CA123" s="1072">
        <v>17856478</v>
      </c>
      <c r="CB123" s="1072"/>
      <c r="CC123" s="1072"/>
      <c r="CD123" s="1072"/>
      <c r="CE123" s="1072"/>
      <c r="CF123" s="1017"/>
      <c r="CG123" s="1018"/>
      <c r="CH123" s="1018"/>
      <c r="CI123" s="1018"/>
      <c r="CJ123" s="1019"/>
      <c r="CK123" s="1044"/>
      <c r="CL123" s="1045"/>
      <c r="CM123" s="1045"/>
      <c r="CN123" s="1045"/>
      <c r="CO123" s="1046"/>
      <c r="CP123" s="1056" t="s">
        <v>439</v>
      </c>
      <c r="CQ123" s="1057"/>
      <c r="CR123" s="1057"/>
      <c r="CS123" s="1057"/>
      <c r="CT123" s="1057"/>
      <c r="CU123" s="1057"/>
      <c r="CV123" s="1057"/>
      <c r="CW123" s="1057"/>
      <c r="CX123" s="1057"/>
      <c r="CY123" s="1057"/>
      <c r="CZ123" s="1057"/>
      <c r="DA123" s="1057"/>
      <c r="DB123" s="1057"/>
      <c r="DC123" s="1057"/>
      <c r="DD123" s="1057"/>
      <c r="DE123" s="1057"/>
      <c r="DF123" s="1058"/>
      <c r="DG123" s="989" t="s">
        <v>413</v>
      </c>
      <c r="DH123" s="984"/>
      <c r="DI123" s="984"/>
      <c r="DJ123" s="984"/>
      <c r="DK123" s="985"/>
      <c r="DL123" s="983" t="s">
        <v>413</v>
      </c>
      <c r="DM123" s="984"/>
      <c r="DN123" s="984"/>
      <c r="DO123" s="984"/>
      <c r="DP123" s="985"/>
      <c r="DQ123" s="983" t="s">
        <v>413</v>
      </c>
      <c r="DR123" s="984"/>
      <c r="DS123" s="984"/>
      <c r="DT123" s="984"/>
      <c r="DU123" s="985"/>
      <c r="DV123" s="986" t="s">
        <v>413</v>
      </c>
      <c r="DW123" s="987"/>
      <c r="DX123" s="987"/>
      <c r="DY123" s="987"/>
      <c r="DZ123" s="988"/>
    </row>
    <row r="124" spans="1:130" s="316" customFormat="1" ht="26.25" customHeight="1" thickBot="1">
      <c r="A124" s="1074"/>
      <c r="B124" s="972"/>
      <c r="C124" s="924" t="s">
        <v>438</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89" t="s">
        <v>413</v>
      </c>
      <c r="AB124" s="984"/>
      <c r="AC124" s="984"/>
      <c r="AD124" s="984"/>
      <c r="AE124" s="985"/>
      <c r="AF124" s="983" t="s">
        <v>413</v>
      </c>
      <c r="AG124" s="984"/>
      <c r="AH124" s="984"/>
      <c r="AI124" s="984"/>
      <c r="AJ124" s="985"/>
      <c r="AK124" s="983" t="s">
        <v>413</v>
      </c>
      <c r="AL124" s="984"/>
      <c r="AM124" s="984"/>
      <c r="AN124" s="984"/>
      <c r="AO124" s="985"/>
      <c r="AP124" s="986" t="s">
        <v>413</v>
      </c>
      <c r="AQ124" s="987"/>
      <c r="AR124" s="987"/>
      <c r="AS124" s="987"/>
      <c r="AT124" s="988"/>
      <c r="AU124" s="1067" t="s">
        <v>437</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11.7</v>
      </c>
      <c r="BR124" s="1059"/>
      <c r="BS124" s="1059"/>
      <c r="BT124" s="1059"/>
      <c r="BU124" s="1059"/>
      <c r="BV124" s="1059">
        <v>10.6</v>
      </c>
      <c r="BW124" s="1059"/>
      <c r="BX124" s="1059"/>
      <c r="BY124" s="1059"/>
      <c r="BZ124" s="1059"/>
      <c r="CA124" s="1059" t="s">
        <v>413</v>
      </c>
      <c r="CB124" s="1059"/>
      <c r="CC124" s="1059"/>
      <c r="CD124" s="1059"/>
      <c r="CE124" s="1059"/>
      <c r="CF124" s="1060"/>
      <c r="CG124" s="1061"/>
      <c r="CH124" s="1061"/>
      <c r="CI124" s="1061"/>
      <c r="CJ124" s="1062"/>
      <c r="CK124" s="1047"/>
      <c r="CL124" s="1047"/>
      <c r="CM124" s="1047"/>
      <c r="CN124" s="1047"/>
      <c r="CO124" s="1048"/>
      <c r="CP124" s="1056" t="s">
        <v>436</v>
      </c>
      <c r="CQ124" s="1057"/>
      <c r="CR124" s="1057"/>
      <c r="CS124" s="1057"/>
      <c r="CT124" s="1057"/>
      <c r="CU124" s="1057"/>
      <c r="CV124" s="1057"/>
      <c r="CW124" s="1057"/>
      <c r="CX124" s="1057"/>
      <c r="CY124" s="1057"/>
      <c r="CZ124" s="1057"/>
      <c r="DA124" s="1057"/>
      <c r="DB124" s="1057"/>
      <c r="DC124" s="1057"/>
      <c r="DD124" s="1057"/>
      <c r="DE124" s="1057"/>
      <c r="DF124" s="1058"/>
      <c r="DG124" s="1023" t="s">
        <v>413</v>
      </c>
      <c r="DH124" s="1024"/>
      <c r="DI124" s="1024"/>
      <c r="DJ124" s="1024"/>
      <c r="DK124" s="1025"/>
      <c r="DL124" s="1026" t="s">
        <v>413</v>
      </c>
      <c r="DM124" s="1024"/>
      <c r="DN124" s="1024"/>
      <c r="DO124" s="1024"/>
      <c r="DP124" s="1025"/>
      <c r="DQ124" s="1026" t="s">
        <v>413</v>
      </c>
      <c r="DR124" s="1024"/>
      <c r="DS124" s="1024"/>
      <c r="DT124" s="1024"/>
      <c r="DU124" s="1025"/>
      <c r="DV124" s="1027" t="s">
        <v>413</v>
      </c>
      <c r="DW124" s="1028"/>
      <c r="DX124" s="1028"/>
      <c r="DY124" s="1028"/>
      <c r="DZ124" s="1029"/>
    </row>
    <row r="125" spans="1:130" s="316" customFormat="1" ht="26.25" customHeight="1">
      <c r="A125" s="1074"/>
      <c r="B125" s="972"/>
      <c r="C125" s="924" t="s">
        <v>435</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89" t="s">
        <v>413</v>
      </c>
      <c r="AB125" s="984"/>
      <c r="AC125" s="984"/>
      <c r="AD125" s="984"/>
      <c r="AE125" s="985"/>
      <c r="AF125" s="983" t="s">
        <v>413</v>
      </c>
      <c r="AG125" s="984"/>
      <c r="AH125" s="984"/>
      <c r="AI125" s="984"/>
      <c r="AJ125" s="985"/>
      <c r="AK125" s="983" t="s">
        <v>413</v>
      </c>
      <c r="AL125" s="984"/>
      <c r="AM125" s="984"/>
      <c r="AN125" s="984"/>
      <c r="AO125" s="985"/>
      <c r="AP125" s="986" t="s">
        <v>413</v>
      </c>
      <c r="AQ125" s="987"/>
      <c r="AR125" s="987"/>
      <c r="AS125" s="987"/>
      <c r="AT125" s="988"/>
      <c r="AU125" s="329"/>
      <c r="AV125" s="328"/>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c r="BQ125" s="325"/>
      <c r="BR125" s="325"/>
      <c r="BS125" s="325"/>
      <c r="BT125" s="325"/>
      <c r="BU125" s="325"/>
      <c r="BV125" s="325"/>
      <c r="BW125" s="325"/>
      <c r="BX125" s="325"/>
      <c r="BY125" s="325"/>
      <c r="BZ125" s="325"/>
      <c r="CA125" s="325"/>
      <c r="CB125" s="325"/>
      <c r="CC125" s="325"/>
      <c r="CD125" s="325"/>
      <c r="CE125" s="325"/>
      <c r="CF125" s="325"/>
      <c r="CG125" s="325"/>
      <c r="CH125" s="325"/>
      <c r="CI125" s="325"/>
      <c r="CJ125" s="324"/>
      <c r="CK125" s="1049" t="s">
        <v>434</v>
      </c>
      <c r="CL125" s="1042"/>
      <c r="CM125" s="1042"/>
      <c r="CN125" s="1042"/>
      <c r="CO125" s="1043"/>
      <c r="CP125" s="964" t="s">
        <v>433</v>
      </c>
      <c r="CQ125" s="939"/>
      <c r="CR125" s="939"/>
      <c r="CS125" s="939"/>
      <c r="CT125" s="939"/>
      <c r="CU125" s="939"/>
      <c r="CV125" s="939"/>
      <c r="CW125" s="939"/>
      <c r="CX125" s="939"/>
      <c r="CY125" s="939"/>
      <c r="CZ125" s="939"/>
      <c r="DA125" s="939"/>
      <c r="DB125" s="939"/>
      <c r="DC125" s="939"/>
      <c r="DD125" s="939"/>
      <c r="DE125" s="939"/>
      <c r="DF125" s="940"/>
      <c r="DG125" s="965" t="s">
        <v>413</v>
      </c>
      <c r="DH125" s="966"/>
      <c r="DI125" s="966"/>
      <c r="DJ125" s="966"/>
      <c r="DK125" s="966"/>
      <c r="DL125" s="966" t="s">
        <v>413</v>
      </c>
      <c r="DM125" s="966"/>
      <c r="DN125" s="966"/>
      <c r="DO125" s="966"/>
      <c r="DP125" s="966"/>
      <c r="DQ125" s="966" t="s">
        <v>413</v>
      </c>
      <c r="DR125" s="966"/>
      <c r="DS125" s="966"/>
      <c r="DT125" s="966"/>
      <c r="DU125" s="966"/>
      <c r="DV125" s="978" t="s">
        <v>413</v>
      </c>
      <c r="DW125" s="978"/>
      <c r="DX125" s="978"/>
      <c r="DY125" s="978"/>
      <c r="DZ125" s="979"/>
    </row>
    <row r="126" spans="1:130" s="316" customFormat="1" ht="26.25" customHeight="1" thickBot="1">
      <c r="A126" s="1074"/>
      <c r="B126" s="972"/>
      <c r="C126" s="924" t="s">
        <v>432</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89" t="s">
        <v>413</v>
      </c>
      <c r="AB126" s="984"/>
      <c r="AC126" s="984"/>
      <c r="AD126" s="984"/>
      <c r="AE126" s="985"/>
      <c r="AF126" s="983" t="s">
        <v>413</v>
      </c>
      <c r="AG126" s="984"/>
      <c r="AH126" s="984"/>
      <c r="AI126" s="984"/>
      <c r="AJ126" s="985"/>
      <c r="AK126" s="983" t="s">
        <v>413</v>
      </c>
      <c r="AL126" s="984"/>
      <c r="AM126" s="984"/>
      <c r="AN126" s="984"/>
      <c r="AO126" s="985"/>
      <c r="AP126" s="986" t="s">
        <v>413</v>
      </c>
      <c r="AQ126" s="987"/>
      <c r="AR126" s="987"/>
      <c r="AS126" s="987"/>
      <c r="AT126" s="988"/>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c r="BR126" s="327"/>
      <c r="BS126" s="327"/>
      <c r="BT126" s="327"/>
      <c r="BU126" s="327"/>
      <c r="BV126" s="327"/>
      <c r="BW126" s="327"/>
      <c r="BX126" s="327"/>
      <c r="BY126" s="327"/>
      <c r="BZ126" s="327"/>
      <c r="CA126" s="327"/>
      <c r="CB126" s="327"/>
      <c r="CC126" s="327"/>
      <c r="CD126" s="326"/>
      <c r="CE126" s="326"/>
      <c r="CF126" s="326"/>
      <c r="CG126" s="325"/>
      <c r="CH126" s="325"/>
      <c r="CI126" s="325"/>
      <c r="CJ126" s="324"/>
      <c r="CK126" s="1050"/>
      <c r="CL126" s="1045"/>
      <c r="CM126" s="1045"/>
      <c r="CN126" s="1045"/>
      <c r="CO126" s="1046"/>
      <c r="CP126" s="954" t="s">
        <v>431</v>
      </c>
      <c r="CQ126" s="955"/>
      <c r="CR126" s="955"/>
      <c r="CS126" s="955"/>
      <c r="CT126" s="955"/>
      <c r="CU126" s="955"/>
      <c r="CV126" s="955"/>
      <c r="CW126" s="955"/>
      <c r="CX126" s="955"/>
      <c r="CY126" s="955"/>
      <c r="CZ126" s="955"/>
      <c r="DA126" s="955"/>
      <c r="DB126" s="955"/>
      <c r="DC126" s="955"/>
      <c r="DD126" s="955"/>
      <c r="DE126" s="955"/>
      <c r="DF126" s="956"/>
      <c r="DG126" s="927" t="s">
        <v>413</v>
      </c>
      <c r="DH126" s="912"/>
      <c r="DI126" s="912"/>
      <c r="DJ126" s="912"/>
      <c r="DK126" s="912"/>
      <c r="DL126" s="912" t="s">
        <v>413</v>
      </c>
      <c r="DM126" s="912"/>
      <c r="DN126" s="912"/>
      <c r="DO126" s="912"/>
      <c r="DP126" s="912"/>
      <c r="DQ126" s="912" t="s">
        <v>413</v>
      </c>
      <c r="DR126" s="912"/>
      <c r="DS126" s="912"/>
      <c r="DT126" s="912"/>
      <c r="DU126" s="912"/>
      <c r="DV126" s="913" t="s">
        <v>413</v>
      </c>
      <c r="DW126" s="913"/>
      <c r="DX126" s="913"/>
      <c r="DY126" s="913"/>
      <c r="DZ126" s="914"/>
    </row>
    <row r="127" spans="1:130" s="316" customFormat="1" ht="26.25" customHeight="1">
      <c r="A127" s="1075"/>
      <c r="B127" s="974"/>
      <c r="C127" s="1020" t="s">
        <v>430</v>
      </c>
      <c r="D127" s="1021"/>
      <c r="E127" s="1021"/>
      <c r="F127" s="1021"/>
      <c r="G127" s="1021"/>
      <c r="H127" s="1021"/>
      <c r="I127" s="1021"/>
      <c r="J127" s="1021"/>
      <c r="K127" s="1021"/>
      <c r="L127" s="1021"/>
      <c r="M127" s="1021"/>
      <c r="N127" s="1021"/>
      <c r="O127" s="1021"/>
      <c r="P127" s="1021"/>
      <c r="Q127" s="1021"/>
      <c r="R127" s="1021"/>
      <c r="S127" s="1021"/>
      <c r="T127" s="1021"/>
      <c r="U127" s="1021"/>
      <c r="V127" s="1021"/>
      <c r="W127" s="1021"/>
      <c r="X127" s="1021"/>
      <c r="Y127" s="1021"/>
      <c r="Z127" s="1022"/>
      <c r="AA127" s="989" t="s">
        <v>413</v>
      </c>
      <c r="AB127" s="984"/>
      <c r="AC127" s="984"/>
      <c r="AD127" s="984"/>
      <c r="AE127" s="985"/>
      <c r="AF127" s="983" t="s">
        <v>413</v>
      </c>
      <c r="AG127" s="984"/>
      <c r="AH127" s="984"/>
      <c r="AI127" s="984"/>
      <c r="AJ127" s="985"/>
      <c r="AK127" s="983" t="s">
        <v>413</v>
      </c>
      <c r="AL127" s="984"/>
      <c r="AM127" s="984"/>
      <c r="AN127" s="984"/>
      <c r="AO127" s="985"/>
      <c r="AP127" s="986" t="s">
        <v>413</v>
      </c>
      <c r="AQ127" s="987"/>
      <c r="AR127" s="987"/>
      <c r="AS127" s="987"/>
      <c r="AT127" s="988"/>
      <c r="AU127" s="327"/>
      <c r="AV127" s="327"/>
      <c r="AW127" s="327"/>
      <c r="AX127" s="1063" t="s">
        <v>429</v>
      </c>
      <c r="AY127" s="1064"/>
      <c r="AZ127" s="1064"/>
      <c r="BA127" s="1064"/>
      <c r="BB127" s="1064"/>
      <c r="BC127" s="1064"/>
      <c r="BD127" s="1064"/>
      <c r="BE127" s="1065"/>
      <c r="BF127" s="1066" t="s">
        <v>428</v>
      </c>
      <c r="BG127" s="1064"/>
      <c r="BH127" s="1064"/>
      <c r="BI127" s="1064"/>
      <c r="BJ127" s="1064"/>
      <c r="BK127" s="1064"/>
      <c r="BL127" s="1065"/>
      <c r="BM127" s="1066" t="s">
        <v>427</v>
      </c>
      <c r="BN127" s="1064"/>
      <c r="BO127" s="1064"/>
      <c r="BP127" s="1064"/>
      <c r="BQ127" s="1064"/>
      <c r="BR127" s="1064"/>
      <c r="BS127" s="1065"/>
      <c r="BT127" s="1066" t="s">
        <v>426</v>
      </c>
      <c r="BU127" s="1064"/>
      <c r="BV127" s="1064"/>
      <c r="BW127" s="1064"/>
      <c r="BX127" s="1064"/>
      <c r="BY127" s="1064"/>
      <c r="BZ127" s="1076"/>
      <c r="CA127" s="327"/>
      <c r="CB127" s="327"/>
      <c r="CC127" s="327"/>
      <c r="CD127" s="326"/>
      <c r="CE127" s="326"/>
      <c r="CF127" s="326"/>
      <c r="CG127" s="325"/>
      <c r="CH127" s="325"/>
      <c r="CI127" s="325"/>
      <c r="CJ127" s="324"/>
      <c r="CK127" s="1050"/>
      <c r="CL127" s="1045"/>
      <c r="CM127" s="1045"/>
      <c r="CN127" s="1045"/>
      <c r="CO127" s="1046"/>
      <c r="CP127" s="954" t="s">
        <v>425</v>
      </c>
      <c r="CQ127" s="955"/>
      <c r="CR127" s="955"/>
      <c r="CS127" s="955"/>
      <c r="CT127" s="955"/>
      <c r="CU127" s="955"/>
      <c r="CV127" s="955"/>
      <c r="CW127" s="955"/>
      <c r="CX127" s="955"/>
      <c r="CY127" s="955"/>
      <c r="CZ127" s="955"/>
      <c r="DA127" s="955"/>
      <c r="DB127" s="955"/>
      <c r="DC127" s="955"/>
      <c r="DD127" s="955"/>
      <c r="DE127" s="955"/>
      <c r="DF127" s="956"/>
      <c r="DG127" s="927" t="s">
        <v>413</v>
      </c>
      <c r="DH127" s="912"/>
      <c r="DI127" s="912"/>
      <c r="DJ127" s="912"/>
      <c r="DK127" s="912"/>
      <c r="DL127" s="912" t="s">
        <v>413</v>
      </c>
      <c r="DM127" s="912"/>
      <c r="DN127" s="912"/>
      <c r="DO127" s="912"/>
      <c r="DP127" s="912"/>
      <c r="DQ127" s="912" t="s">
        <v>413</v>
      </c>
      <c r="DR127" s="912"/>
      <c r="DS127" s="912"/>
      <c r="DT127" s="912"/>
      <c r="DU127" s="912"/>
      <c r="DV127" s="913" t="s">
        <v>413</v>
      </c>
      <c r="DW127" s="913"/>
      <c r="DX127" s="913"/>
      <c r="DY127" s="913"/>
      <c r="DZ127" s="914"/>
    </row>
    <row r="128" spans="1:130" s="316" customFormat="1" ht="26.25" customHeight="1" thickBot="1">
      <c r="A128" s="1077" t="s">
        <v>424</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423</v>
      </c>
      <c r="X128" s="1079"/>
      <c r="Y128" s="1079"/>
      <c r="Z128" s="1080"/>
      <c r="AA128" s="1081">
        <v>27564</v>
      </c>
      <c r="AB128" s="1082"/>
      <c r="AC128" s="1082"/>
      <c r="AD128" s="1082"/>
      <c r="AE128" s="1083"/>
      <c r="AF128" s="1084">
        <v>21443</v>
      </c>
      <c r="AG128" s="1082"/>
      <c r="AH128" s="1082"/>
      <c r="AI128" s="1082"/>
      <c r="AJ128" s="1083"/>
      <c r="AK128" s="1084">
        <v>20729</v>
      </c>
      <c r="AL128" s="1082"/>
      <c r="AM128" s="1082"/>
      <c r="AN128" s="1082"/>
      <c r="AO128" s="1083"/>
      <c r="AP128" s="1085"/>
      <c r="AQ128" s="1086"/>
      <c r="AR128" s="1086"/>
      <c r="AS128" s="1086"/>
      <c r="AT128" s="1087"/>
      <c r="AU128" s="327"/>
      <c r="AV128" s="327"/>
      <c r="AW128" s="327"/>
      <c r="AX128" s="938" t="s">
        <v>422</v>
      </c>
      <c r="AY128" s="939"/>
      <c r="AZ128" s="939"/>
      <c r="BA128" s="939"/>
      <c r="BB128" s="939"/>
      <c r="BC128" s="939"/>
      <c r="BD128" s="939"/>
      <c r="BE128" s="940"/>
      <c r="BF128" s="1088" t="s">
        <v>413</v>
      </c>
      <c r="BG128" s="1089"/>
      <c r="BH128" s="1089"/>
      <c r="BI128" s="1089"/>
      <c r="BJ128" s="1089"/>
      <c r="BK128" s="1089"/>
      <c r="BL128" s="1090"/>
      <c r="BM128" s="1088">
        <v>15</v>
      </c>
      <c r="BN128" s="1089"/>
      <c r="BO128" s="1089"/>
      <c r="BP128" s="1089"/>
      <c r="BQ128" s="1089"/>
      <c r="BR128" s="1089"/>
      <c r="BS128" s="1090"/>
      <c r="BT128" s="1088">
        <v>20</v>
      </c>
      <c r="BU128" s="1089"/>
      <c r="BV128" s="1089"/>
      <c r="BW128" s="1089"/>
      <c r="BX128" s="1089"/>
      <c r="BY128" s="1089"/>
      <c r="BZ128" s="1091"/>
      <c r="CA128" s="326"/>
      <c r="CB128" s="326"/>
      <c r="CC128" s="326"/>
      <c r="CD128" s="326"/>
      <c r="CE128" s="326"/>
      <c r="CF128" s="326"/>
      <c r="CG128" s="325"/>
      <c r="CH128" s="325"/>
      <c r="CI128" s="325"/>
      <c r="CJ128" s="324"/>
      <c r="CK128" s="1051"/>
      <c r="CL128" s="1052"/>
      <c r="CM128" s="1052"/>
      <c r="CN128" s="1052"/>
      <c r="CO128" s="1053"/>
      <c r="CP128" s="1092" t="s">
        <v>421</v>
      </c>
      <c r="CQ128" s="1093"/>
      <c r="CR128" s="1093"/>
      <c r="CS128" s="1093"/>
      <c r="CT128" s="1093"/>
      <c r="CU128" s="1093"/>
      <c r="CV128" s="1093"/>
      <c r="CW128" s="1093"/>
      <c r="CX128" s="1093"/>
      <c r="CY128" s="1093"/>
      <c r="CZ128" s="1093"/>
      <c r="DA128" s="1093"/>
      <c r="DB128" s="1093"/>
      <c r="DC128" s="1093"/>
      <c r="DD128" s="1093"/>
      <c r="DE128" s="1093"/>
      <c r="DF128" s="1094"/>
      <c r="DG128" s="1095">
        <v>1259</v>
      </c>
      <c r="DH128" s="1096"/>
      <c r="DI128" s="1096"/>
      <c r="DJ128" s="1096"/>
      <c r="DK128" s="1096"/>
      <c r="DL128" s="1096">
        <v>882</v>
      </c>
      <c r="DM128" s="1096"/>
      <c r="DN128" s="1096"/>
      <c r="DO128" s="1096"/>
      <c r="DP128" s="1096"/>
      <c r="DQ128" s="1096">
        <v>698</v>
      </c>
      <c r="DR128" s="1096"/>
      <c r="DS128" s="1096"/>
      <c r="DT128" s="1096"/>
      <c r="DU128" s="1096"/>
      <c r="DV128" s="1097">
        <v>0</v>
      </c>
      <c r="DW128" s="1097"/>
      <c r="DX128" s="1097"/>
      <c r="DY128" s="1097"/>
      <c r="DZ128" s="1098"/>
    </row>
    <row r="129" spans="1:131" s="316" customFormat="1" ht="26.25" customHeight="1">
      <c r="A129" s="980" t="s">
        <v>48</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099" t="s">
        <v>420</v>
      </c>
      <c r="X129" s="1100"/>
      <c r="Y129" s="1100"/>
      <c r="Z129" s="1101"/>
      <c r="AA129" s="989">
        <v>5122191</v>
      </c>
      <c r="AB129" s="984"/>
      <c r="AC129" s="984"/>
      <c r="AD129" s="984"/>
      <c r="AE129" s="985"/>
      <c r="AF129" s="983">
        <v>5061633</v>
      </c>
      <c r="AG129" s="984"/>
      <c r="AH129" s="984"/>
      <c r="AI129" s="984"/>
      <c r="AJ129" s="985"/>
      <c r="AK129" s="983">
        <v>4863757</v>
      </c>
      <c r="AL129" s="984"/>
      <c r="AM129" s="984"/>
      <c r="AN129" s="984"/>
      <c r="AO129" s="985"/>
      <c r="AP129" s="1102"/>
      <c r="AQ129" s="1103"/>
      <c r="AR129" s="1103"/>
      <c r="AS129" s="1103"/>
      <c r="AT129" s="1104"/>
      <c r="AU129" s="323"/>
      <c r="AV129" s="323"/>
      <c r="AW129" s="323"/>
      <c r="AX129" s="1105" t="s">
        <v>419</v>
      </c>
      <c r="AY129" s="955"/>
      <c r="AZ129" s="955"/>
      <c r="BA129" s="955"/>
      <c r="BB129" s="955"/>
      <c r="BC129" s="955"/>
      <c r="BD129" s="955"/>
      <c r="BE129" s="956"/>
      <c r="BF129" s="1106" t="s">
        <v>413</v>
      </c>
      <c r="BG129" s="1107"/>
      <c r="BH129" s="1107"/>
      <c r="BI129" s="1107"/>
      <c r="BJ129" s="1107"/>
      <c r="BK129" s="1107"/>
      <c r="BL129" s="1108"/>
      <c r="BM129" s="1106">
        <v>20</v>
      </c>
      <c r="BN129" s="1107"/>
      <c r="BO129" s="1107"/>
      <c r="BP129" s="1107"/>
      <c r="BQ129" s="1107"/>
      <c r="BR129" s="1107"/>
      <c r="BS129" s="1108"/>
      <c r="BT129" s="1106">
        <v>30</v>
      </c>
      <c r="BU129" s="1109"/>
      <c r="BV129" s="1109"/>
      <c r="BW129" s="1109"/>
      <c r="BX129" s="1109"/>
      <c r="BY129" s="1109"/>
      <c r="BZ129" s="1110"/>
      <c r="CA129" s="318"/>
      <c r="CB129" s="318"/>
      <c r="CC129" s="318"/>
      <c r="CD129" s="318"/>
      <c r="CE129" s="318"/>
      <c r="CF129" s="318"/>
      <c r="CG129" s="318"/>
      <c r="CH129" s="318"/>
      <c r="CI129" s="318"/>
      <c r="CJ129" s="318"/>
      <c r="CK129" s="318"/>
      <c r="CL129" s="318"/>
      <c r="CM129" s="318"/>
      <c r="CN129" s="318"/>
      <c r="CO129" s="318"/>
      <c r="CP129" s="318"/>
      <c r="CQ129" s="318"/>
      <c r="CR129" s="318"/>
      <c r="CS129" s="318"/>
      <c r="CT129" s="318"/>
      <c r="CU129" s="318"/>
      <c r="CV129" s="318"/>
      <c r="CW129" s="318"/>
      <c r="CX129" s="318"/>
      <c r="CY129" s="318"/>
      <c r="CZ129" s="318"/>
      <c r="DA129" s="318"/>
      <c r="DB129" s="318"/>
      <c r="DC129" s="318"/>
      <c r="DD129" s="318"/>
      <c r="DE129" s="318"/>
      <c r="DF129" s="318"/>
      <c r="DG129" s="318"/>
      <c r="DH129" s="318"/>
      <c r="DI129" s="318"/>
      <c r="DJ129" s="318"/>
      <c r="DK129" s="318"/>
      <c r="DL129" s="318"/>
      <c r="DM129" s="318"/>
      <c r="DN129" s="318"/>
      <c r="DO129" s="318"/>
      <c r="DP129" s="320"/>
      <c r="DQ129" s="320"/>
      <c r="DR129" s="320"/>
      <c r="DS129" s="320"/>
      <c r="DT129" s="320"/>
      <c r="DU129" s="320"/>
      <c r="DV129" s="320"/>
      <c r="DW129" s="320"/>
      <c r="DX129" s="320"/>
      <c r="DY129" s="320"/>
      <c r="DZ129" s="317"/>
    </row>
    <row r="130" spans="1:131" s="316" customFormat="1" ht="26.25" customHeight="1">
      <c r="A130" s="980" t="s">
        <v>418</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099" t="s">
        <v>417</v>
      </c>
      <c r="X130" s="1100"/>
      <c r="Y130" s="1100"/>
      <c r="Z130" s="1101"/>
      <c r="AA130" s="989">
        <v>747969</v>
      </c>
      <c r="AB130" s="984"/>
      <c r="AC130" s="984"/>
      <c r="AD130" s="984"/>
      <c r="AE130" s="985"/>
      <c r="AF130" s="983">
        <v>742874</v>
      </c>
      <c r="AG130" s="984"/>
      <c r="AH130" s="984"/>
      <c r="AI130" s="984"/>
      <c r="AJ130" s="985"/>
      <c r="AK130" s="983">
        <v>740333</v>
      </c>
      <c r="AL130" s="984"/>
      <c r="AM130" s="984"/>
      <c r="AN130" s="984"/>
      <c r="AO130" s="985"/>
      <c r="AP130" s="1102"/>
      <c r="AQ130" s="1103"/>
      <c r="AR130" s="1103"/>
      <c r="AS130" s="1103"/>
      <c r="AT130" s="1104"/>
      <c r="AU130" s="323"/>
      <c r="AV130" s="323"/>
      <c r="AW130" s="323"/>
      <c r="AX130" s="1105" t="s">
        <v>416</v>
      </c>
      <c r="AY130" s="955"/>
      <c r="AZ130" s="955"/>
      <c r="BA130" s="955"/>
      <c r="BB130" s="955"/>
      <c r="BC130" s="955"/>
      <c r="BD130" s="955"/>
      <c r="BE130" s="956"/>
      <c r="BF130" s="1111">
        <v>6.6</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318"/>
      <c r="CB130" s="318"/>
      <c r="CC130" s="318"/>
      <c r="CD130" s="318"/>
      <c r="CE130" s="318"/>
      <c r="CF130" s="318"/>
      <c r="CG130" s="318"/>
      <c r="CH130" s="318"/>
      <c r="CI130" s="318"/>
      <c r="CJ130" s="318"/>
      <c r="CK130" s="318"/>
      <c r="CL130" s="318"/>
      <c r="CM130" s="318"/>
      <c r="CN130" s="318"/>
      <c r="CO130" s="318"/>
      <c r="CP130" s="318"/>
      <c r="CQ130" s="318"/>
      <c r="CR130" s="318"/>
      <c r="CS130" s="318"/>
      <c r="CT130" s="318"/>
      <c r="CU130" s="318"/>
      <c r="CV130" s="318"/>
      <c r="CW130" s="318"/>
      <c r="CX130" s="318"/>
      <c r="CY130" s="318"/>
      <c r="CZ130" s="318"/>
      <c r="DA130" s="318"/>
      <c r="DB130" s="318"/>
      <c r="DC130" s="318"/>
      <c r="DD130" s="318"/>
      <c r="DE130" s="318"/>
      <c r="DF130" s="318"/>
      <c r="DG130" s="318"/>
      <c r="DH130" s="318"/>
      <c r="DI130" s="318"/>
      <c r="DJ130" s="318"/>
      <c r="DK130" s="318"/>
      <c r="DL130" s="318"/>
      <c r="DM130" s="318"/>
      <c r="DN130" s="318"/>
      <c r="DO130" s="318"/>
      <c r="DP130" s="320"/>
      <c r="DQ130" s="320"/>
      <c r="DR130" s="320"/>
      <c r="DS130" s="320"/>
      <c r="DT130" s="320"/>
      <c r="DU130" s="320"/>
      <c r="DV130" s="320"/>
      <c r="DW130" s="320"/>
      <c r="DX130" s="320"/>
      <c r="DY130" s="320"/>
      <c r="DZ130" s="317"/>
    </row>
    <row r="131" spans="1:131" s="316" customFormat="1" ht="26.25" customHeight="1" thickBot="1">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415</v>
      </c>
      <c r="X131" s="1119"/>
      <c r="Y131" s="1119"/>
      <c r="Z131" s="1120"/>
      <c r="AA131" s="1023">
        <v>4374222</v>
      </c>
      <c r="AB131" s="1024"/>
      <c r="AC131" s="1024"/>
      <c r="AD131" s="1024"/>
      <c r="AE131" s="1025"/>
      <c r="AF131" s="1026">
        <v>4318759</v>
      </c>
      <c r="AG131" s="1024"/>
      <c r="AH131" s="1024"/>
      <c r="AI131" s="1024"/>
      <c r="AJ131" s="1025"/>
      <c r="AK131" s="1026">
        <v>4123424</v>
      </c>
      <c r="AL131" s="1024"/>
      <c r="AM131" s="1024"/>
      <c r="AN131" s="1024"/>
      <c r="AO131" s="1025"/>
      <c r="AP131" s="1121"/>
      <c r="AQ131" s="1122"/>
      <c r="AR131" s="1122"/>
      <c r="AS131" s="1122"/>
      <c r="AT131" s="1123"/>
      <c r="AU131" s="323"/>
      <c r="AV131" s="323"/>
      <c r="AW131" s="323"/>
      <c r="AX131" s="1147" t="s">
        <v>414</v>
      </c>
      <c r="AY131" s="1093"/>
      <c r="AZ131" s="1093"/>
      <c r="BA131" s="1093"/>
      <c r="BB131" s="1093"/>
      <c r="BC131" s="1093"/>
      <c r="BD131" s="1093"/>
      <c r="BE131" s="1094"/>
      <c r="BF131" s="1124" t="s">
        <v>413</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318"/>
      <c r="CB131" s="318"/>
      <c r="CC131" s="318"/>
      <c r="CD131" s="318"/>
      <c r="CE131" s="318"/>
      <c r="CF131" s="318"/>
      <c r="CG131" s="318"/>
      <c r="CH131" s="318"/>
      <c r="CI131" s="318"/>
      <c r="CJ131" s="318"/>
      <c r="CK131" s="318"/>
      <c r="CL131" s="318"/>
      <c r="CM131" s="318"/>
      <c r="CN131" s="318"/>
      <c r="CO131" s="318"/>
      <c r="CP131" s="318"/>
      <c r="CQ131" s="318"/>
      <c r="CR131" s="318"/>
      <c r="CS131" s="318"/>
      <c r="CT131" s="318"/>
      <c r="CU131" s="318"/>
      <c r="CV131" s="318"/>
      <c r="CW131" s="318"/>
      <c r="CX131" s="318"/>
      <c r="CY131" s="318"/>
      <c r="CZ131" s="318"/>
      <c r="DA131" s="318"/>
      <c r="DB131" s="318"/>
      <c r="DC131" s="318"/>
      <c r="DD131" s="318"/>
      <c r="DE131" s="318"/>
      <c r="DF131" s="318"/>
      <c r="DG131" s="318"/>
      <c r="DH131" s="318"/>
      <c r="DI131" s="318"/>
      <c r="DJ131" s="318"/>
      <c r="DK131" s="318"/>
      <c r="DL131" s="318"/>
      <c r="DM131" s="318"/>
      <c r="DN131" s="318"/>
      <c r="DO131" s="318"/>
      <c r="DP131" s="320"/>
      <c r="DQ131" s="320"/>
      <c r="DR131" s="320"/>
      <c r="DS131" s="320"/>
      <c r="DT131" s="320"/>
      <c r="DU131" s="320"/>
      <c r="DV131" s="320"/>
      <c r="DW131" s="320"/>
      <c r="DX131" s="320"/>
      <c r="DY131" s="320"/>
      <c r="DZ131" s="317"/>
    </row>
    <row r="132" spans="1:131" s="316" customFormat="1" ht="26.25" customHeight="1">
      <c r="A132" s="1130" t="s">
        <v>412</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411</v>
      </c>
      <c r="W132" s="1134"/>
      <c r="X132" s="1134"/>
      <c r="Y132" s="1134"/>
      <c r="Z132" s="1135"/>
      <c r="AA132" s="1136">
        <v>6.0983644630000002</v>
      </c>
      <c r="AB132" s="1137"/>
      <c r="AC132" s="1137"/>
      <c r="AD132" s="1137"/>
      <c r="AE132" s="1138"/>
      <c r="AF132" s="1139">
        <v>7.4325749600000002</v>
      </c>
      <c r="AG132" s="1137"/>
      <c r="AH132" s="1137"/>
      <c r="AI132" s="1137"/>
      <c r="AJ132" s="1138"/>
      <c r="AK132" s="1139">
        <v>6.282618523</v>
      </c>
      <c r="AL132" s="1137"/>
      <c r="AM132" s="1137"/>
      <c r="AN132" s="1137"/>
      <c r="AO132" s="1138"/>
      <c r="AP132" s="1017"/>
      <c r="AQ132" s="1018"/>
      <c r="AR132" s="1018"/>
      <c r="AS132" s="1018"/>
      <c r="AT132" s="1140"/>
      <c r="AU132" s="322"/>
      <c r="AV132" s="319"/>
      <c r="AW132" s="319"/>
      <c r="AX132" s="320"/>
      <c r="AY132" s="320"/>
      <c r="AZ132" s="320"/>
      <c r="BA132" s="320"/>
      <c r="BB132" s="320"/>
      <c r="BC132" s="320"/>
      <c r="BD132" s="320"/>
      <c r="BE132" s="320"/>
      <c r="BF132" s="320"/>
      <c r="BG132" s="320"/>
      <c r="BH132" s="320"/>
      <c r="BI132" s="320"/>
      <c r="BJ132" s="320"/>
      <c r="BK132" s="320"/>
      <c r="BL132" s="320"/>
      <c r="BM132" s="320"/>
      <c r="BN132" s="320"/>
      <c r="BO132" s="320"/>
      <c r="BP132" s="320"/>
      <c r="BQ132" s="320"/>
      <c r="BR132" s="320"/>
      <c r="BS132" s="321"/>
      <c r="BT132" s="320"/>
      <c r="BU132" s="320"/>
      <c r="BV132" s="320"/>
      <c r="BW132" s="320"/>
      <c r="BX132" s="320"/>
      <c r="BY132" s="320"/>
      <c r="BZ132" s="320"/>
      <c r="CA132" s="318"/>
      <c r="CB132" s="318"/>
      <c r="CC132" s="318"/>
      <c r="CD132" s="318"/>
      <c r="CE132" s="318"/>
      <c r="CF132" s="318"/>
      <c r="CG132" s="318"/>
      <c r="CH132" s="318"/>
      <c r="CI132" s="318"/>
      <c r="CJ132" s="318"/>
      <c r="CK132" s="318"/>
      <c r="CL132" s="318"/>
      <c r="CM132" s="318"/>
      <c r="CN132" s="318"/>
      <c r="CO132" s="318"/>
      <c r="CP132" s="318"/>
      <c r="CQ132" s="318"/>
      <c r="CR132" s="318"/>
      <c r="CS132" s="318"/>
      <c r="CT132" s="318"/>
      <c r="CU132" s="318"/>
      <c r="CV132" s="318"/>
      <c r="CW132" s="318"/>
      <c r="CX132" s="318"/>
      <c r="CY132" s="318"/>
      <c r="CZ132" s="318"/>
      <c r="DA132" s="318"/>
      <c r="DB132" s="318"/>
      <c r="DC132" s="318"/>
      <c r="DD132" s="318"/>
      <c r="DE132" s="318"/>
      <c r="DF132" s="318"/>
      <c r="DG132" s="318"/>
      <c r="DH132" s="318"/>
      <c r="DI132" s="318"/>
      <c r="DJ132" s="318"/>
      <c r="DK132" s="318"/>
      <c r="DL132" s="318"/>
      <c r="DM132" s="318"/>
      <c r="DN132" s="318"/>
      <c r="DO132" s="318"/>
      <c r="DP132" s="317"/>
      <c r="DQ132" s="317"/>
      <c r="DR132" s="317"/>
      <c r="DS132" s="317"/>
      <c r="DT132" s="317"/>
      <c r="DU132" s="317"/>
      <c r="DV132" s="317"/>
      <c r="DW132" s="317"/>
      <c r="DX132" s="317"/>
      <c r="DY132" s="317"/>
      <c r="DZ132" s="317"/>
    </row>
    <row r="133" spans="1:131" s="316"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410</v>
      </c>
      <c r="W133" s="1141"/>
      <c r="X133" s="1141"/>
      <c r="Y133" s="1141"/>
      <c r="Z133" s="1142"/>
      <c r="AA133" s="1143">
        <v>6.2</v>
      </c>
      <c r="AB133" s="1144"/>
      <c r="AC133" s="1144"/>
      <c r="AD133" s="1144"/>
      <c r="AE133" s="1145"/>
      <c r="AF133" s="1143">
        <v>6.5</v>
      </c>
      <c r="AG133" s="1144"/>
      <c r="AH133" s="1144"/>
      <c r="AI133" s="1144"/>
      <c r="AJ133" s="1145"/>
      <c r="AK133" s="1143">
        <v>6.6</v>
      </c>
      <c r="AL133" s="1144"/>
      <c r="AM133" s="1144"/>
      <c r="AN133" s="1144"/>
      <c r="AO133" s="1145"/>
      <c r="AP133" s="1060"/>
      <c r="AQ133" s="1061"/>
      <c r="AR133" s="1061"/>
      <c r="AS133" s="1061"/>
      <c r="AT133" s="1146"/>
      <c r="AU133" s="319"/>
      <c r="AV133" s="319"/>
      <c r="AW133" s="319"/>
      <c r="AX133" s="319"/>
      <c r="AY133" s="319"/>
      <c r="AZ133" s="319"/>
      <c r="BA133" s="319"/>
      <c r="BB133" s="319"/>
      <c r="BC133" s="319"/>
      <c r="BD133" s="319"/>
      <c r="BE133" s="319"/>
      <c r="BF133" s="319"/>
      <c r="BG133" s="319"/>
      <c r="BH133" s="319"/>
      <c r="BI133" s="319"/>
      <c r="BJ133" s="319"/>
      <c r="BK133" s="319"/>
      <c r="BL133" s="319"/>
      <c r="BM133" s="319"/>
      <c r="BN133" s="318"/>
      <c r="BO133" s="318"/>
      <c r="BP133" s="318"/>
      <c r="BQ133" s="318"/>
      <c r="BR133" s="318"/>
      <c r="BS133" s="318"/>
      <c r="BT133" s="318"/>
      <c r="BU133" s="318"/>
      <c r="BV133" s="318"/>
      <c r="BW133" s="318"/>
      <c r="BX133" s="318"/>
      <c r="BY133" s="318"/>
      <c r="BZ133" s="318"/>
      <c r="CA133" s="318"/>
      <c r="CB133" s="318"/>
      <c r="CC133" s="318"/>
      <c r="CD133" s="318"/>
      <c r="CE133" s="318"/>
      <c r="CF133" s="318"/>
      <c r="CG133" s="318"/>
      <c r="CH133" s="318"/>
      <c r="CI133" s="318"/>
      <c r="CJ133" s="318"/>
      <c r="CK133" s="318"/>
      <c r="CL133" s="318"/>
      <c r="CM133" s="318"/>
      <c r="CN133" s="318"/>
      <c r="CO133" s="318"/>
      <c r="CP133" s="318"/>
      <c r="CQ133" s="318"/>
      <c r="CR133" s="318"/>
      <c r="CS133" s="318"/>
      <c r="CT133" s="318"/>
      <c r="CU133" s="318"/>
      <c r="CV133" s="318"/>
      <c r="CW133" s="318"/>
      <c r="CX133" s="318"/>
      <c r="CY133" s="318"/>
      <c r="CZ133" s="318"/>
      <c r="DA133" s="318"/>
      <c r="DB133" s="318"/>
      <c r="DC133" s="318"/>
      <c r="DD133" s="318"/>
      <c r="DE133" s="318"/>
      <c r="DF133" s="318"/>
      <c r="DG133" s="318"/>
      <c r="DH133" s="318"/>
      <c r="DI133" s="318"/>
      <c r="DJ133" s="318"/>
      <c r="DK133" s="318"/>
      <c r="DL133" s="318"/>
      <c r="DM133" s="318"/>
      <c r="DN133" s="318"/>
      <c r="DO133" s="318"/>
      <c r="DP133" s="317"/>
      <c r="DQ133" s="317"/>
      <c r="DR133" s="317"/>
      <c r="DS133" s="317"/>
      <c r="DT133" s="317"/>
      <c r="DU133" s="317"/>
      <c r="DV133" s="317"/>
      <c r="DW133" s="317"/>
      <c r="DX133" s="317"/>
      <c r="DY133" s="317"/>
      <c r="DZ133" s="317"/>
    </row>
    <row r="134" spans="1:131" s="315" customFormat="1" ht="11.25" customHeight="1">
      <c r="A134" s="314"/>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9"/>
      <c r="AV134" s="319"/>
      <c r="AW134" s="319"/>
      <c r="AX134" s="319"/>
      <c r="AY134" s="319"/>
      <c r="AZ134" s="319"/>
      <c r="BA134" s="319"/>
      <c r="BB134" s="319"/>
      <c r="BC134" s="319"/>
      <c r="BD134" s="319"/>
      <c r="BE134" s="319"/>
      <c r="BF134" s="319"/>
      <c r="BG134" s="319"/>
      <c r="BH134" s="319"/>
      <c r="BI134" s="319"/>
      <c r="BJ134" s="319"/>
      <c r="BK134" s="319"/>
      <c r="BL134" s="319"/>
      <c r="BM134" s="319"/>
      <c r="BN134" s="318"/>
      <c r="BO134" s="318"/>
      <c r="BP134" s="318"/>
      <c r="BQ134" s="318"/>
      <c r="BR134" s="318"/>
      <c r="BS134" s="318"/>
      <c r="BT134" s="318"/>
      <c r="BU134" s="318"/>
      <c r="BV134" s="318"/>
      <c r="BW134" s="318"/>
      <c r="BX134" s="318"/>
      <c r="BY134" s="318"/>
      <c r="BZ134" s="318"/>
      <c r="CA134" s="318"/>
      <c r="CB134" s="318"/>
      <c r="CC134" s="318"/>
      <c r="CD134" s="318"/>
      <c r="CE134" s="318"/>
      <c r="CF134" s="318"/>
      <c r="CG134" s="318"/>
      <c r="CH134" s="318"/>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8"/>
      <c r="DF134" s="318"/>
      <c r="DG134" s="318"/>
      <c r="DH134" s="318"/>
      <c r="DI134" s="318"/>
      <c r="DJ134" s="318"/>
      <c r="DK134" s="318"/>
      <c r="DL134" s="318"/>
      <c r="DM134" s="318"/>
      <c r="DN134" s="318"/>
      <c r="DO134" s="318"/>
      <c r="DP134" s="317"/>
      <c r="DQ134" s="317"/>
      <c r="DR134" s="317"/>
      <c r="DS134" s="317"/>
      <c r="DT134" s="317"/>
      <c r="DU134" s="317"/>
      <c r="DV134" s="317"/>
      <c r="DW134" s="317"/>
      <c r="DX134" s="317"/>
      <c r="DY134" s="317"/>
      <c r="DZ134" s="317"/>
      <c r="EA134" s="316"/>
    </row>
    <row r="135" spans="1:131" ht="14.25" hidden="1">
      <c r="AU135" s="314"/>
      <c r="AV135" s="314"/>
      <c r="AW135" s="314"/>
      <c r="AX135" s="314"/>
      <c r="AY135" s="314"/>
      <c r="AZ135" s="314"/>
      <c r="BA135" s="314"/>
      <c r="BB135" s="314"/>
      <c r="BC135" s="314"/>
      <c r="BD135" s="314"/>
      <c r="BE135" s="314"/>
      <c r="BF135" s="314"/>
      <c r="BG135" s="314"/>
      <c r="BH135" s="314"/>
      <c r="BI135" s="314"/>
      <c r="BJ135" s="314"/>
      <c r="BK135" s="314"/>
      <c r="BL135" s="314"/>
      <c r="BM135" s="314"/>
      <c r="BN135" s="314"/>
      <c r="BO135" s="314"/>
      <c r="BP135" s="314"/>
      <c r="BQ135" s="314"/>
      <c r="BR135" s="314"/>
      <c r="BS135" s="314"/>
      <c r="BT135" s="314"/>
      <c r="BU135" s="314"/>
      <c r="BV135" s="314"/>
      <c r="BW135" s="314"/>
      <c r="BX135" s="314"/>
      <c r="BY135" s="314"/>
      <c r="BZ135" s="314"/>
      <c r="CA135" s="314"/>
      <c r="CB135" s="314"/>
      <c r="CC135" s="314"/>
      <c r="CD135" s="314"/>
      <c r="CE135" s="314"/>
      <c r="CF135" s="314"/>
      <c r="CG135" s="314"/>
      <c r="CH135" s="314"/>
      <c r="CI135" s="314"/>
      <c r="CJ135" s="314"/>
      <c r="CK135" s="314"/>
      <c r="CL135" s="314"/>
      <c r="CM135" s="314"/>
      <c r="CN135" s="314"/>
      <c r="CO135" s="314"/>
      <c r="CP135" s="314"/>
      <c r="CQ135" s="314"/>
      <c r="CR135" s="314"/>
      <c r="CS135" s="314"/>
      <c r="CT135" s="314"/>
      <c r="CU135" s="314"/>
      <c r="CV135" s="314"/>
      <c r="CW135" s="314"/>
      <c r="CX135" s="314"/>
      <c r="CY135" s="314"/>
      <c r="CZ135" s="314"/>
      <c r="DA135" s="314"/>
      <c r="DB135" s="314"/>
      <c r="DC135" s="314"/>
      <c r="DD135" s="314"/>
      <c r="DE135" s="314"/>
      <c r="DF135" s="314"/>
      <c r="DG135" s="314"/>
      <c r="DH135" s="314"/>
      <c r="DI135" s="314"/>
      <c r="DJ135" s="314"/>
      <c r="DK135" s="314"/>
      <c r="DL135" s="314"/>
      <c r="DM135" s="314"/>
      <c r="DN135" s="314"/>
      <c r="DO135" s="314"/>
      <c r="DP135" s="314"/>
      <c r="DQ135" s="314"/>
      <c r="DR135" s="314"/>
      <c r="DS135" s="314"/>
      <c r="DT135" s="314"/>
      <c r="DU135" s="314"/>
      <c r="DV135" s="314"/>
      <c r="DW135" s="314"/>
      <c r="DX135" s="314"/>
      <c r="DY135" s="314"/>
      <c r="DZ135" s="314"/>
    </row>
    <row r="136" spans="1:131" hidden="1"/>
  </sheetData>
  <sheetProtection algorithmName="SHA-512" hashValue="CYMS0cLzsTGHJPnhUtd2dwH/+rRlb4VEcrFEZh4kIU2Puo2KYhd9K2xl9sC/7BRY4WaFuMsXPkGnOExlxbyEwQ==" saltValue="2sE26C/dYd+2dZNalR7dpA=="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AF61:AJ61"/>
    <mergeCell ref="DL61:DP61"/>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551</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oPrshJ/iB/mRJxlyNYi+kTdnssCAxTcX1stRB/AxzyIyx+yZQEs0+8Kuju4nbAX2Py4SWkXjbkcfTjjK02S0rQ==" saltValue="JeVe+bhP3eO0jYaBGIXY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uuWGVATy4StRsIvejEfd5mJAY1PwJkYYz1psr+3TDAeS5qRJp49uhbEfEF0jzOkFveklyCYkxB5CE4crvl+uw==" saltValue="aW0ykMwEhBMY69pv1iKP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98" customWidth="1"/>
    <col min="37" max="44" width="17" style="98" customWidth="1"/>
    <col min="45" max="45" width="6.125" style="105" customWidth="1"/>
    <col min="46" max="46" width="3" style="103" customWidth="1"/>
    <col min="47" max="47" width="19.125" style="98" hidden="1" customWidth="1"/>
    <col min="48" max="52" width="12.625" style="98" hidden="1" customWidth="1"/>
    <col min="53" max="16384" width="8.625" style="98" hidden="1"/>
  </cols>
  <sheetData>
    <row r="1" spans="1:46">
      <c r="AS1" s="99"/>
      <c r="AT1" s="99"/>
    </row>
    <row r="2" spans="1:46">
      <c r="AS2" s="99"/>
      <c r="AT2" s="99"/>
    </row>
    <row r="3" spans="1:46">
      <c r="AS3" s="99"/>
      <c r="AT3" s="99"/>
    </row>
    <row r="4" spans="1:46">
      <c r="AS4" s="99"/>
      <c r="AT4" s="99"/>
    </row>
    <row r="5" spans="1:46" ht="17.25">
      <c r="A5" s="100" t="s">
        <v>299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2"/>
    </row>
    <row r="6" spans="1:46">
      <c r="A6" s="103"/>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104" t="s">
        <v>300</v>
      </c>
      <c r="AL6" s="104"/>
      <c r="AM6" s="104"/>
      <c r="AN6" s="104"/>
      <c r="AO6" s="99"/>
      <c r="AP6" s="99"/>
      <c r="AQ6" s="99"/>
      <c r="AR6" s="99"/>
    </row>
    <row r="7" spans="1:46">
      <c r="A7" s="103"/>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106"/>
      <c r="AL7" s="107"/>
      <c r="AM7" s="107"/>
      <c r="AN7" s="108"/>
      <c r="AO7" s="1162" t="s">
        <v>301</v>
      </c>
      <c r="AP7" s="109"/>
      <c r="AQ7" s="110" t="s">
        <v>302</v>
      </c>
      <c r="AR7" s="111"/>
    </row>
    <row r="8" spans="1:46">
      <c r="A8" s="103"/>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112"/>
      <c r="AL8" s="113"/>
      <c r="AM8" s="113"/>
      <c r="AN8" s="114"/>
      <c r="AO8" s="1163"/>
      <c r="AP8" s="115" t="s">
        <v>303</v>
      </c>
      <c r="AQ8" s="116" t="s">
        <v>304</v>
      </c>
      <c r="AR8" s="117" t="s">
        <v>305</v>
      </c>
    </row>
    <row r="9" spans="1:46">
      <c r="A9" s="103"/>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1164" t="s">
        <v>306</v>
      </c>
      <c r="AL9" s="1165"/>
      <c r="AM9" s="1165"/>
      <c r="AN9" s="1166"/>
      <c r="AO9" s="118">
        <v>1382109</v>
      </c>
      <c r="AP9" s="118">
        <v>127430</v>
      </c>
      <c r="AQ9" s="119">
        <v>94624</v>
      </c>
      <c r="AR9" s="120">
        <v>34.700000000000003</v>
      </c>
    </row>
    <row r="10" spans="1:46">
      <c r="A10" s="103"/>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1164" t="s">
        <v>307</v>
      </c>
      <c r="AL10" s="1165"/>
      <c r="AM10" s="1165"/>
      <c r="AN10" s="1166"/>
      <c r="AO10" s="121">
        <v>122131</v>
      </c>
      <c r="AP10" s="121">
        <v>11260</v>
      </c>
      <c r="AQ10" s="122">
        <v>10828</v>
      </c>
      <c r="AR10" s="123">
        <v>4</v>
      </c>
    </row>
    <row r="11" spans="1:46" ht="13.5" customHeight="1">
      <c r="A11" s="103"/>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1164" t="s">
        <v>308</v>
      </c>
      <c r="AL11" s="1165"/>
      <c r="AM11" s="1165"/>
      <c r="AN11" s="1166"/>
      <c r="AO11" s="121">
        <v>219164</v>
      </c>
      <c r="AP11" s="121">
        <v>20207</v>
      </c>
      <c r="AQ11" s="122">
        <v>19094</v>
      </c>
      <c r="AR11" s="123">
        <v>5.8</v>
      </c>
    </row>
    <row r="12" spans="1:46" ht="13.5" customHeight="1">
      <c r="A12" s="103"/>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1164" t="s">
        <v>309</v>
      </c>
      <c r="AL12" s="1165"/>
      <c r="AM12" s="1165"/>
      <c r="AN12" s="1166"/>
      <c r="AO12" s="121" t="s">
        <v>310</v>
      </c>
      <c r="AP12" s="121" t="s">
        <v>310</v>
      </c>
      <c r="AQ12" s="122">
        <v>2189</v>
      </c>
      <c r="AR12" s="123" t="s">
        <v>310</v>
      </c>
    </row>
    <row r="13" spans="1:46" ht="13.5" customHeight="1">
      <c r="A13" s="103"/>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1164" t="s">
        <v>311</v>
      </c>
      <c r="AL13" s="1165"/>
      <c r="AM13" s="1165"/>
      <c r="AN13" s="1166"/>
      <c r="AO13" s="121" t="s">
        <v>310</v>
      </c>
      <c r="AP13" s="121" t="s">
        <v>310</v>
      </c>
      <c r="AQ13" s="122" t="s">
        <v>310</v>
      </c>
      <c r="AR13" s="123" t="s">
        <v>310</v>
      </c>
    </row>
    <row r="14" spans="1:46" ht="13.5" customHeight="1">
      <c r="A14" s="103"/>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1164" t="s">
        <v>312</v>
      </c>
      <c r="AL14" s="1165"/>
      <c r="AM14" s="1165"/>
      <c r="AN14" s="1166"/>
      <c r="AO14" s="121">
        <v>1367</v>
      </c>
      <c r="AP14" s="121">
        <v>126</v>
      </c>
      <c r="AQ14" s="122">
        <v>4559</v>
      </c>
      <c r="AR14" s="123">
        <v>-97.2</v>
      </c>
    </row>
    <row r="15" spans="1:46" ht="13.5" customHeight="1">
      <c r="A15" s="103"/>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1164" t="s">
        <v>313</v>
      </c>
      <c r="AL15" s="1165"/>
      <c r="AM15" s="1165"/>
      <c r="AN15" s="1166"/>
      <c r="AO15" s="121">
        <v>56045</v>
      </c>
      <c r="AP15" s="121">
        <v>5167</v>
      </c>
      <c r="AQ15" s="122">
        <v>2298</v>
      </c>
      <c r="AR15" s="123">
        <v>124.8</v>
      </c>
    </row>
    <row r="16" spans="1:46">
      <c r="A16" s="103"/>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1167" t="s">
        <v>314</v>
      </c>
      <c r="AL16" s="1168"/>
      <c r="AM16" s="1168"/>
      <c r="AN16" s="1169"/>
      <c r="AO16" s="121">
        <v>-124126</v>
      </c>
      <c r="AP16" s="121">
        <v>-11444</v>
      </c>
      <c r="AQ16" s="122">
        <v>-9895</v>
      </c>
      <c r="AR16" s="123">
        <v>15.7</v>
      </c>
    </row>
    <row r="17" spans="1:46">
      <c r="A17" s="103"/>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1167" t="s">
        <v>124</v>
      </c>
      <c r="AL17" s="1168"/>
      <c r="AM17" s="1168"/>
      <c r="AN17" s="1169"/>
      <c r="AO17" s="121">
        <v>1656690</v>
      </c>
      <c r="AP17" s="121">
        <v>152747</v>
      </c>
      <c r="AQ17" s="122">
        <v>123697</v>
      </c>
      <c r="AR17" s="123">
        <v>23.5</v>
      </c>
    </row>
    <row r="18" spans="1:46">
      <c r="A18" s="103"/>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124"/>
      <c r="AR18" s="124"/>
    </row>
    <row r="19" spans="1:46">
      <c r="A19" s="103"/>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t="s">
        <v>315</v>
      </c>
      <c r="AL19" s="99"/>
      <c r="AM19" s="99"/>
      <c r="AN19" s="99"/>
      <c r="AO19" s="99"/>
      <c r="AP19" s="99"/>
      <c r="AQ19" s="99"/>
      <c r="AR19" s="99"/>
    </row>
    <row r="20" spans="1:46">
      <c r="A20" s="103"/>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125"/>
      <c r="AL20" s="126"/>
      <c r="AM20" s="126"/>
      <c r="AN20" s="127"/>
      <c r="AO20" s="128" t="s">
        <v>316</v>
      </c>
      <c r="AP20" s="129" t="s">
        <v>317</v>
      </c>
      <c r="AQ20" s="130" t="s">
        <v>318</v>
      </c>
      <c r="AR20" s="131"/>
    </row>
    <row r="21" spans="1:46" s="137" customFormat="1">
      <c r="A21" s="132"/>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170" t="s">
        <v>319</v>
      </c>
      <c r="AL21" s="1171"/>
      <c r="AM21" s="1171"/>
      <c r="AN21" s="1172"/>
      <c r="AO21" s="133">
        <v>14.48</v>
      </c>
      <c r="AP21" s="134">
        <v>11.1</v>
      </c>
      <c r="AQ21" s="135">
        <v>3.38</v>
      </c>
      <c r="AR21" s="104"/>
      <c r="AS21" s="136"/>
      <c r="AT21" s="132"/>
    </row>
    <row r="22" spans="1:46" s="137" customFormat="1">
      <c r="A22" s="132"/>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170" t="s">
        <v>320</v>
      </c>
      <c r="AL22" s="1171"/>
      <c r="AM22" s="1171"/>
      <c r="AN22" s="1172"/>
      <c r="AO22" s="138">
        <v>95.9</v>
      </c>
      <c r="AP22" s="139">
        <v>95.8</v>
      </c>
      <c r="AQ22" s="140">
        <v>0.1</v>
      </c>
      <c r="AR22" s="124"/>
      <c r="AS22" s="136"/>
      <c r="AT22" s="132"/>
    </row>
    <row r="23" spans="1:46" s="137" customFormat="1">
      <c r="A23" s="132"/>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24"/>
      <c r="AQ23" s="124"/>
      <c r="AR23" s="124"/>
      <c r="AS23" s="136"/>
      <c r="AT23" s="132"/>
    </row>
    <row r="24" spans="1:46" s="137" customFormat="1">
      <c r="A24" s="132"/>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24"/>
      <c r="AQ24" s="124"/>
      <c r="AR24" s="124"/>
      <c r="AS24" s="136"/>
      <c r="AT24" s="132"/>
    </row>
    <row r="25" spans="1:46" s="137" customForma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3"/>
      <c r="AQ25" s="143"/>
      <c r="AR25" s="143"/>
      <c r="AS25" s="144"/>
      <c r="AT25" s="132"/>
    </row>
    <row r="26" spans="1:46" s="137" customFormat="1">
      <c r="A26" s="104" t="s">
        <v>321</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24"/>
      <c r="AQ26" s="124"/>
      <c r="AR26" s="124"/>
      <c r="AS26" s="104"/>
      <c r="AT26" s="104"/>
    </row>
    <row r="27" spans="1:46">
      <c r="A27" s="145" t="s">
        <v>322</v>
      </c>
      <c r="AO27" s="99"/>
      <c r="AP27" s="99"/>
      <c r="AQ27" s="99"/>
      <c r="AR27" s="99"/>
      <c r="AS27" s="99"/>
      <c r="AT27" s="99"/>
    </row>
    <row r="28" spans="1:46" ht="17.25">
      <c r="A28" s="100" t="s">
        <v>323</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46"/>
    </row>
    <row r="29" spans="1:46">
      <c r="A29" s="103"/>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104" t="s">
        <v>324</v>
      </c>
      <c r="AL29" s="104"/>
      <c r="AM29" s="104"/>
      <c r="AN29" s="104"/>
      <c r="AO29" s="99"/>
      <c r="AP29" s="99"/>
      <c r="AQ29" s="99"/>
      <c r="AR29" s="99"/>
      <c r="AS29" s="147"/>
    </row>
    <row r="30" spans="1:46">
      <c r="A30" s="103"/>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6"/>
      <c r="AL30" s="107"/>
      <c r="AM30" s="107"/>
      <c r="AN30" s="108"/>
      <c r="AO30" s="1162" t="s">
        <v>301</v>
      </c>
      <c r="AP30" s="109"/>
      <c r="AQ30" s="110" t="s">
        <v>302</v>
      </c>
      <c r="AR30" s="111"/>
    </row>
    <row r="31" spans="1:46">
      <c r="A31" s="103"/>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112"/>
      <c r="AL31" s="113"/>
      <c r="AM31" s="113"/>
      <c r="AN31" s="114"/>
      <c r="AO31" s="1163"/>
      <c r="AP31" s="115" t="s">
        <v>303</v>
      </c>
      <c r="AQ31" s="116" t="s">
        <v>304</v>
      </c>
      <c r="AR31" s="117" t="s">
        <v>305</v>
      </c>
    </row>
    <row r="32" spans="1:46" ht="27" customHeight="1">
      <c r="A32" s="103"/>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1148" t="s">
        <v>325</v>
      </c>
      <c r="AL32" s="1149"/>
      <c r="AM32" s="1149"/>
      <c r="AN32" s="1150"/>
      <c r="AO32" s="148">
        <v>837977</v>
      </c>
      <c r="AP32" s="148">
        <v>77261</v>
      </c>
      <c r="AQ32" s="149">
        <v>80576</v>
      </c>
      <c r="AR32" s="150">
        <v>-4.0999999999999996</v>
      </c>
    </row>
    <row r="33" spans="1:46" ht="13.5" customHeight="1">
      <c r="A33" s="103"/>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1148" t="s">
        <v>326</v>
      </c>
      <c r="AL33" s="1149"/>
      <c r="AM33" s="1149"/>
      <c r="AN33" s="1150"/>
      <c r="AO33" s="148" t="s">
        <v>310</v>
      </c>
      <c r="AP33" s="148" t="s">
        <v>310</v>
      </c>
      <c r="AQ33" s="149" t="s">
        <v>310</v>
      </c>
      <c r="AR33" s="150" t="s">
        <v>310</v>
      </c>
    </row>
    <row r="34" spans="1:46" ht="27" customHeight="1">
      <c r="A34" s="103"/>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1148" t="s">
        <v>327</v>
      </c>
      <c r="AL34" s="1149"/>
      <c r="AM34" s="1149"/>
      <c r="AN34" s="1150"/>
      <c r="AO34" s="148" t="s">
        <v>310</v>
      </c>
      <c r="AP34" s="148" t="s">
        <v>310</v>
      </c>
      <c r="AQ34" s="149" t="s">
        <v>310</v>
      </c>
      <c r="AR34" s="150" t="s">
        <v>310</v>
      </c>
    </row>
    <row r="35" spans="1:46" ht="27" customHeight="1">
      <c r="A35" s="103"/>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48" t="s">
        <v>328</v>
      </c>
      <c r="AL35" s="1149"/>
      <c r="AM35" s="1149"/>
      <c r="AN35" s="1150"/>
      <c r="AO35" s="148">
        <v>64370</v>
      </c>
      <c r="AP35" s="148">
        <v>5935</v>
      </c>
      <c r="AQ35" s="149">
        <v>26282</v>
      </c>
      <c r="AR35" s="150">
        <v>-77.400000000000006</v>
      </c>
    </row>
    <row r="36" spans="1:46" ht="27" customHeight="1">
      <c r="A36" s="103"/>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48" t="s">
        <v>329</v>
      </c>
      <c r="AL36" s="1149"/>
      <c r="AM36" s="1149"/>
      <c r="AN36" s="1150"/>
      <c r="AO36" s="148">
        <v>77776</v>
      </c>
      <c r="AP36" s="148">
        <v>7171</v>
      </c>
      <c r="AQ36" s="149">
        <v>3165</v>
      </c>
      <c r="AR36" s="150">
        <v>126.6</v>
      </c>
    </row>
    <row r="37" spans="1:46" ht="13.5" customHeight="1">
      <c r="A37" s="103"/>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1148" t="s">
        <v>330</v>
      </c>
      <c r="AL37" s="1149"/>
      <c r="AM37" s="1149"/>
      <c r="AN37" s="1150"/>
      <c r="AO37" s="148">
        <v>39555</v>
      </c>
      <c r="AP37" s="148">
        <v>3647</v>
      </c>
      <c r="AQ37" s="149">
        <v>1250</v>
      </c>
      <c r="AR37" s="150">
        <v>191.8</v>
      </c>
    </row>
    <row r="38" spans="1:46" ht="27" customHeight="1">
      <c r="A38" s="10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1151" t="s">
        <v>331</v>
      </c>
      <c r="AL38" s="1152"/>
      <c r="AM38" s="1152"/>
      <c r="AN38" s="1153"/>
      <c r="AO38" s="151">
        <v>443</v>
      </c>
      <c r="AP38" s="151">
        <v>41</v>
      </c>
      <c r="AQ38" s="152">
        <v>22</v>
      </c>
      <c r="AR38" s="140">
        <v>86.4</v>
      </c>
      <c r="AS38" s="147"/>
    </row>
    <row r="39" spans="1:46">
      <c r="A39" s="103"/>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1151" t="s">
        <v>332</v>
      </c>
      <c r="AL39" s="1152"/>
      <c r="AM39" s="1152"/>
      <c r="AN39" s="1153"/>
      <c r="AO39" s="148">
        <v>-20729</v>
      </c>
      <c r="AP39" s="148">
        <v>-1911</v>
      </c>
      <c r="AQ39" s="149">
        <v>-3638</v>
      </c>
      <c r="AR39" s="150">
        <v>-47.5</v>
      </c>
      <c r="AS39" s="147"/>
    </row>
    <row r="40" spans="1:46" ht="27" customHeight="1">
      <c r="A40" s="103"/>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1148" t="s">
        <v>333</v>
      </c>
      <c r="AL40" s="1149"/>
      <c r="AM40" s="1149"/>
      <c r="AN40" s="1150"/>
      <c r="AO40" s="148">
        <v>-740333</v>
      </c>
      <c r="AP40" s="148">
        <v>-68259</v>
      </c>
      <c r="AQ40" s="149">
        <v>-75354</v>
      </c>
      <c r="AR40" s="150">
        <v>-9.4</v>
      </c>
      <c r="AS40" s="147"/>
    </row>
    <row r="41" spans="1:46">
      <c r="A41" s="103"/>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1154" t="s">
        <v>214</v>
      </c>
      <c r="AL41" s="1155"/>
      <c r="AM41" s="1155"/>
      <c r="AN41" s="1156"/>
      <c r="AO41" s="148">
        <v>259059</v>
      </c>
      <c r="AP41" s="148">
        <v>23885</v>
      </c>
      <c r="AQ41" s="149">
        <v>32302</v>
      </c>
      <c r="AR41" s="150">
        <v>-26.1</v>
      </c>
      <c r="AS41" s="147"/>
    </row>
    <row r="42" spans="1:46">
      <c r="A42" s="103"/>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153" t="s">
        <v>334</v>
      </c>
      <c r="AL42" s="99"/>
      <c r="AM42" s="99"/>
      <c r="AN42" s="99"/>
      <c r="AO42" s="99"/>
      <c r="AP42" s="99"/>
      <c r="AQ42" s="124"/>
      <c r="AR42" s="124"/>
      <c r="AS42" s="147"/>
    </row>
    <row r="43" spans="1:46">
      <c r="A43" s="10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154"/>
      <c r="AQ43" s="124"/>
      <c r="AR43" s="99"/>
      <c r="AS43" s="147"/>
    </row>
    <row r="44" spans="1:46">
      <c r="A44" s="103"/>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124"/>
      <c r="AR44" s="99"/>
    </row>
    <row r="45" spans="1:46">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55"/>
      <c r="AR45" s="101"/>
      <c r="AS45" s="101"/>
      <c r="AT45" s="99"/>
    </row>
    <row r="46" spans="1:46">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99"/>
    </row>
    <row r="47" spans="1:46" ht="17.25" customHeight="1">
      <c r="A47" s="157" t="s">
        <v>335</v>
      </c>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row>
    <row r="48" spans="1:46">
      <c r="A48" s="103"/>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158" t="s">
        <v>336</v>
      </c>
      <c r="AL48" s="158"/>
      <c r="AM48" s="158"/>
      <c r="AN48" s="158"/>
      <c r="AO48" s="158"/>
      <c r="AP48" s="158"/>
      <c r="AQ48" s="159"/>
      <c r="AR48" s="158"/>
    </row>
    <row r="49" spans="1:44" ht="13.5" customHeight="1">
      <c r="A49" s="103"/>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160"/>
      <c r="AL49" s="161"/>
      <c r="AM49" s="1157" t="s">
        <v>301</v>
      </c>
      <c r="AN49" s="1159" t="s">
        <v>337</v>
      </c>
      <c r="AO49" s="1160"/>
      <c r="AP49" s="1160"/>
      <c r="AQ49" s="1160"/>
      <c r="AR49" s="1161"/>
    </row>
    <row r="50" spans="1:44">
      <c r="A50" s="103"/>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162"/>
      <c r="AL50" s="163"/>
      <c r="AM50" s="1158"/>
      <c r="AN50" s="164" t="s">
        <v>338</v>
      </c>
      <c r="AO50" s="165" t="s">
        <v>339</v>
      </c>
      <c r="AP50" s="166" t="s">
        <v>340</v>
      </c>
      <c r="AQ50" s="167" t="s">
        <v>341</v>
      </c>
      <c r="AR50" s="168" t="s">
        <v>342</v>
      </c>
    </row>
    <row r="51" spans="1:44">
      <c r="A51" s="103"/>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160" t="s">
        <v>343</v>
      </c>
      <c r="AL51" s="161"/>
      <c r="AM51" s="169">
        <v>936578</v>
      </c>
      <c r="AN51" s="170">
        <v>78546</v>
      </c>
      <c r="AO51" s="171">
        <v>-2.5</v>
      </c>
      <c r="AP51" s="172">
        <v>136577</v>
      </c>
      <c r="AQ51" s="173">
        <v>19.7</v>
      </c>
      <c r="AR51" s="174">
        <v>-22.2</v>
      </c>
    </row>
    <row r="52" spans="1:44">
      <c r="A52" s="103"/>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175"/>
      <c r="AL52" s="176" t="s">
        <v>344</v>
      </c>
      <c r="AM52" s="177">
        <v>832718</v>
      </c>
      <c r="AN52" s="178">
        <v>69835</v>
      </c>
      <c r="AO52" s="179">
        <v>-4.9000000000000004</v>
      </c>
      <c r="AP52" s="180">
        <v>59645</v>
      </c>
      <c r="AQ52" s="181">
        <v>-3.2</v>
      </c>
      <c r="AR52" s="182">
        <v>-1.7</v>
      </c>
    </row>
    <row r="53" spans="1:44">
      <c r="A53" s="103"/>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160" t="s">
        <v>345</v>
      </c>
      <c r="AL53" s="161"/>
      <c r="AM53" s="169">
        <v>2114028</v>
      </c>
      <c r="AN53" s="170">
        <v>178731</v>
      </c>
      <c r="AO53" s="171">
        <v>127.5</v>
      </c>
      <c r="AP53" s="172">
        <v>132212</v>
      </c>
      <c r="AQ53" s="173">
        <v>-3.2</v>
      </c>
      <c r="AR53" s="174">
        <v>130.69999999999999</v>
      </c>
    </row>
    <row r="54" spans="1:44">
      <c r="A54" s="103"/>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175"/>
      <c r="AL54" s="176" t="s">
        <v>344</v>
      </c>
      <c r="AM54" s="177">
        <v>1705137</v>
      </c>
      <c r="AN54" s="178">
        <v>144161</v>
      </c>
      <c r="AO54" s="179">
        <v>106.4</v>
      </c>
      <c r="AP54" s="180">
        <v>67114</v>
      </c>
      <c r="AQ54" s="181">
        <v>12.5</v>
      </c>
      <c r="AR54" s="182">
        <v>93.9</v>
      </c>
    </row>
    <row r="55" spans="1:44">
      <c r="A55" s="103"/>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160" t="s">
        <v>346</v>
      </c>
      <c r="AL55" s="161"/>
      <c r="AM55" s="169">
        <v>2021379</v>
      </c>
      <c r="AN55" s="170">
        <v>172871</v>
      </c>
      <c r="AO55" s="171">
        <v>-3.3</v>
      </c>
      <c r="AP55" s="172">
        <v>93741</v>
      </c>
      <c r="AQ55" s="173">
        <v>-29.1</v>
      </c>
      <c r="AR55" s="174">
        <v>25.8</v>
      </c>
    </row>
    <row r="56" spans="1:44">
      <c r="A56" s="103"/>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175"/>
      <c r="AL56" s="176" t="s">
        <v>344</v>
      </c>
      <c r="AM56" s="177">
        <v>1733871</v>
      </c>
      <c r="AN56" s="178">
        <v>148283</v>
      </c>
      <c r="AO56" s="179">
        <v>2.9</v>
      </c>
      <c r="AP56" s="180">
        <v>46285</v>
      </c>
      <c r="AQ56" s="181">
        <v>-31</v>
      </c>
      <c r="AR56" s="182">
        <v>33.9</v>
      </c>
    </row>
    <row r="57" spans="1:44">
      <c r="A57" s="103"/>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160" t="s">
        <v>347</v>
      </c>
      <c r="AL57" s="161"/>
      <c r="AM57" s="169">
        <v>1842645</v>
      </c>
      <c r="AN57" s="170">
        <v>165780</v>
      </c>
      <c r="AO57" s="171">
        <v>-4.0999999999999996</v>
      </c>
      <c r="AP57" s="172">
        <v>107537</v>
      </c>
      <c r="AQ57" s="173">
        <v>14.7</v>
      </c>
      <c r="AR57" s="174">
        <v>-18.8</v>
      </c>
    </row>
    <row r="58" spans="1:44">
      <c r="A58" s="103"/>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175"/>
      <c r="AL58" s="176" t="s">
        <v>344</v>
      </c>
      <c r="AM58" s="177">
        <v>1727870</v>
      </c>
      <c r="AN58" s="178">
        <v>155454</v>
      </c>
      <c r="AO58" s="179">
        <v>4.8</v>
      </c>
      <c r="AP58" s="180">
        <v>57923</v>
      </c>
      <c r="AQ58" s="181">
        <v>25.1</v>
      </c>
      <c r="AR58" s="182">
        <v>-20.3</v>
      </c>
    </row>
    <row r="59" spans="1:44">
      <c r="A59" s="103"/>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160" t="s">
        <v>348</v>
      </c>
      <c r="AL59" s="161"/>
      <c r="AM59" s="169">
        <v>1264205</v>
      </c>
      <c r="AN59" s="170">
        <v>116560</v>
      </c>
      <c r="AO59" s="171">
        <v>-29.7</v>
      </c>
      <c r="AP59" s="172">
        <v>113913</v>
      </c>
      <c r="AQ59" s="173">
        <v>5.9</v>
      </c>
      <c r="AR59" s="174">
        <v>-35.6</v>
      </c>
    </row>
    <row r="60" spans="1:44">
      <c r="A60" s="103"/>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175"/>
      <c r="AL60" s="176" t="s">
        <v>344</v>
      </c>
      <c r="AM60" s="177">
        <v>983460</v>
      </c>
      <c r="AN60" s="178">
        <v>90675</v>
      </c>
      <c r="AO60" s="179">
        <v>-41.7</v>
      </c>
      <c r="AP60" s="180">
        <v>53160</v>
      </c>
      <c r="AQ60" s="181">
        <v>-8.1999999999999993</v>
      </c>
      <c r="AR60" s="182">
        <v>-33.5</v>
      </c>
    </row>
    <row r="61" spans="1:44">
      <c r="A61" s="103"/>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160" t="s">
        <v>349</v>
      </c>
      <c r="AL61" s="183"/>
      <c r="AM61" s="184">
        <v>1635767</v>
      </c>
      <c r="AN61" s="185">
        <v>142498</v>
      </c>
      <c r="AO61" s="186">
        <v>17.600000000000001</v>
      </c>
      <c r="AP61" s="187">
        <v>116796</v>
      </c>
      <c r="AQ61" s="188">
        <v>1.6</v>
      </c>
      <c r="AR61" s="174">
        <v>16</v>
      </c>
    </row>
    <row r="62" spans="1:44">
      <c r="A62" s="103"/>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175"/>
      <c r="AL62" s="176" t="s">
        <v>344</v>
      </c>
      <c r="AM62" s="177">
        <v>1396611</v>
      </c>
      <c r="AN62" s="178">
        <v>121682</v>
      </c>
      <c r="AO62" s="179">
        <v>13.5</v>
      </c>
      <c r="AP62" s="180">
        <v>56825</v>
      </c>
      <c r="AQ62" s="181">
        <v>-1</v>
      </c>
      <c r="AR62" s="182">
        <v>14.5</v>
      </c>
    </row>
    <row r="63" spans="1:44">
      <c r="A63" s="103"/>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row>
    <row r="64" spans="1:44">
      <c r="A64" s="103"/>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row>
    <row r="65" spans="1:46">
      <c r="A65" s="103"/>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row>
    <row r="66" spans="1:46">
      <c r="A66" s="189"/>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90"/>
    </row>
    <row r="67" spans="1:46" ht="13.5" hidden="1" customHeight="1">
      <c r="AK67" s="99"/>
      <c r="AL67" s="99"/>
      <c r="AM67" s="99"/>
      <c r="AN67" s="99"/>
      <c r="AO67" s="99"/>
      <c r="AP67" s="99"/>
      <c r="AQ67" s="99"/>
      <c r="AR67" s="99"/>
      <c r="AS67" s="99"/>
      <c r="AT67" s="99"/>
    </row>
    <row r="68" spans="1:46" ht="13.5" hidden="1" customHeight="1">
      <c r="AK68" s="99"/>
      <c r="AL68" s="99"/>
      <c r="AM68" s="99"/>
      <c r="AN68" s="99"/>
      <c r="AO68" s="99"/>
      <c r="AP68" s="99"/>
      <c r="AQ68" s="99"/>
      <c r="AR68" s="99"/>
    </row>
    <row r="69" spans="1:46" ht="13.5" hidden="1" customHeight="1">
      <c r="AK69" s="99"/>
      <c r="AL69" s="99"/>
      <c r="AM69" s="99"/>
      <c r="AN69" s="99"/>
      <c r="AO69" s="99"/>
      <c r="AP69" s="99"/>
      <c r="AQ69" s="99"/>
      <c r="AR69" s="99"/>
    </row>
    <row r="70" spans="1:46" hidden="1">
      <c r="AK70" s="99"/>
      <c r="AL70" s="99"/>
      <c r="AM70" s="99"/>
      <c r="AN70" s="99"/>
      <c r="AO70" s="99"/>
      <c r="AP70" s="99"/>
      <c r="AQ70" s="99"/>
      <c r="AR70" s="99"/>
    </row>
    <row r="71" spans="1:46" hidden="1">
      <c r="AK71" s="99"/>
      <c r="AL71" s="99"/>
      <c r="AM71" s="99"/>
      <c r="AN71" s="99"/>
      <c r="AO71" s="99"/>
      <c r="AP71" s="99"/>
      <c r="AQ71" s="99"/>
      <c r="AR71" s="99"/>
    </row>
    <row r="72" spans="1:46" hidden="1">
      <c r="AK72" s="99"/>
      <c r="AL72" s="99"/>
      <c r="AM72" s="99"/>
      <c r="AN72" s="99"/>
      <c r="AO72" s="99"/>
      <c r="AP72" s="99"/>
      <c r="AQ72" s="99"/>
      <c r="AR72" s="99"/>
    </row>
    <row r="73" spans="1:46" hidden="1">
      <c r="AK73" s="99"/>
      <c r="AL73" s="99"/>
      <c r="AM73" s="99"/>
      <c r="AN73" s="99"/>
      <c r="AO73" s="99"/>
      <c r="AP73" s="99"/>
      <c r="AQ73" s="99"/>
      <c r="AR73" s="99"/>
    </row>
    <row r="74" spans="1:46" hidden="1"/>
  </sheetData>
  <sheetProtection algorithmName="SHA-512" hashValue="Fu2RMYIanAZA6JC6zBWfPbz0p0QulXVSXp4rRJZS4AdAmRnDOoZu8STHg//+a2uiZICoXUp0GqILsd3SuHoHRg==" saltValue="uTPm82zZUuKJqbSWYjeF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16</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MXArKjALTG0mdSf53NbfIxXoRANPwidCj/OxgwMtPQq30kk5LI2pGZ8k1mbYgpKTql2CwQC2V0XxZuuoLBXww==" saltValue="9JtcX+oXYZEoPB7HCgWi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UaD53t+obYrMKhzByZT59tPhBTfmJPYuH8j26tvi77uIPYUD6T+CZ8RwfOt/4smZcj6+vUlKr3sAIcJJaoiRw==" saltValue="yFz4PgiWmOvM7ePDIcrE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7" zoomScale="60" zoomScaleNormal="60" zoomScaleSheetLayoutView="100" workbookViewId="0"/>
  </sheetViews>
  <sheetFormatPr defaultColWidth="0" defaultRowHeight="13.5" customHeight="1" zeroHeight="1"/>
  <cols>
    <col min="1" max="1" width="8.25" style="191" customWidth="1"/>
    <col min="2" max="16" width="14.625" style="191" customWidth="1"/>
    <col min="17" max="16384" width="0" style="19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92"/>
      <c r="C45" s="192"/>
      <c r="D45" s="192"/>
      <c r="E45" s="192"/>
      <c r="F45" s="192"/>
      <c r="G45" s="192"/>
      <c r="H45" s="192"/>
      <c r="I45" s="192"/>
      <c r="J45" s="193" t="s">
        <v>350</v>
      </c>
    </row>
    <row r="46" spans="2:10" ht="29.25" customHeight="1" thickBot="1">
      <c r="B46" s="194" t="s">
        <v>27</v>
      </c>
      <c r="C46" s="195"/>
      <c r="D46" s="195"/>
      <c r="E46" s="196" t="s">
        <v>351</v>
      </c>
      <c r="F46" s="197" t="s">
        <v>4</v>
      </c>
      <c r="G46" s="198" t="s">
        <v>5</v>
      </c>
      <c r="H46" s="198" t="s">
        <v>6</v>
      </c>
      <c r="I46" s="198" t="s">
        <v>7</v>
      </c>
      <c r="J46" s="199" t="s">
        <v>8</v>
      </c>
    </row>
    <row r="47" spans="2:10" ht="57.75" customHeight="1">
      <c r="B47" s="200"/>
      <c r="C47" s="1173" t="s">
        <v>352</v>
      </c>
      <c r="D47" s="1173"/>
      <c r="E47" s="1174"/>
      <c r="F47" s="201">
        <v>28.42</v>
      </c>
      <c r="G47" s="202">
        <v>28.69</v>
      </c>
      <c r="H47" s="202">
        <v>28.61</v>
      </c>
      <c r="I47" s="202">
        <v>16.170000000000002</v>
      </c>
      <c r="J47" s="203">
        <v>25.1</v>
      </c>
    </row>
    <row r="48" spans="2:10" ht="57.75" customHeight="1">
      <c r="B48" s="204"/>
      <c r="C48" s="1175" t="s">
        <v>353</v>
      </c>
      <c r="D48" s="1175"/>
      <c r="E48" s="1176"/>
      <c r="F48" s="205">
        <v>12.26</v>
      </c>
      <c r="G48" s="206">
        <v>15.28</v>
      </c>
      <c r="H48" s="206">
        <v>13.76</v>
      </c>
      <c r="I48" s="206">
        <v>31.34</v>
      </c>
      <c r="J48" s="207">
        <v>22.12</v>
      </c>
    </row>
    <row r="49" spans="2:10" ht="57.75" customHeight="1" thickBot="1">
      <c r="B49" s="208"/>
      <c r="C49" s="1177" t="s">
        <v>354</v>
      </c>
      <c r="D49" s="1177"/>
      <c r="E49" s="1178"/>
      <c r="F49" s="209">
        <v>0.43</v>
      </c>
      <c r="G49" s="210">
        <v>2.96</v>
      </c>
      <c r="H49" s="210" t="s">
        <v>355</v>
      </c>
      <c r="I49" s="210">
        <v>4.6399999999999997</v>
      </c>
      <c r="J49" s="211" t="s">
        <v>356</v>
      </c>
    </row>
    <row r="50" spans="2:10" ht="13.5" customHeight="1"/>
    <row r="51" spans="2:10" ht="13.5" hidden="1" customHeight="1"/>
    <row r="52" spans="2:10" ht="13.5" hidden="1" customHeight="1"/>
    <row r="53" spans="2:10" ht="13.5" hidden="1" customHeight="1"/>
  </sheetData>
  <sheetProtection algorithmName="SHA-512" hashValue="TEgcvPNk4mWhNKCHAIqEQBQ3HFq8oyuunIfBGle8Vv/YwXEPivvMxYJdSDne7nCEFnRPKH3ZmHb1T7dYhfYURw==" saltValue="/zErDsI2LNgAxNOXl5vO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2019-10-31T06:59:41Z</cp:lastPrinted>
  <dcterms:created xsi:type="dcterms:W3CDTF">2019-06-06T10:42:49Z</dcterms:created>
  <dcterms:modified xsi:type="dcterms:W3CDTF">2019-11-12T05:08:28Z</dcterms:modified>
  <cp:category/>
</cp:coreProperties>
</file>