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v0102\Profile\desktop\in90108\Desktop\"/>
    </mc:Choice>
  </mc:AlternateContent>
  <bookViews>
    <workbookView xWindow="0" yWindow="0" windowWidth="21600" windowHeight="91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l="1"/>
  <c r="BE35" i="9" l="1"/>
  <c r="BE36" i="9" l="1"/>
  <c r="BW34" i="9"/>
  <c r="BW35" i="9" s="1"/>
  <c r="BW36" i="9" s="1"/>
  <c r="BW37" i="9" s="1"/>
  <c r="BW38" i="9" s="1"/>
  <c r="BW39" i="9" s="1"/>
  <c r="BW40" i="9" s="1"/>
  <c r="BW41" i="9" s="1"/>
  <c r="CO34" i="9" l="1"/>
  <c r="CO35" i="9" s="1"/>
  <c r="CO36" i="9" s="1"/>
  <c r="CO37" i="9" s="1"/>
</calcChain>
</file>

<file path=xl/sharedStrings.xml><?xml version="1.0" encoding="utf-8"?>
<sst xmlns="http://schemas.openxmlformats.org/spreadsheetml/2006/main" count="1041" uniqueCount="571">
  <si>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</si>
  <si>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</si>
  <si>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</si>
  <si>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</si>
  <si>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</si>
  <si>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</si>
  <si>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</si>
  <si>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</si>
  <si>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</si>
  <si>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</si>
  <si>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</si>
  <si>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</si>
  <si>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</si>
  <si>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</si>
  <si>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</si>
  <si>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</si>
  <si>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</si>
  <si>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</si>
  <si>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</si>
  <si>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</si>
  <si>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</si>
  <si>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</si>
  <si>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</si>
  <si>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</si>
  <si>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</si>
  <si>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</si>
  <si>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</si>
  <si>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</si>
  <si>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</si>
  <si>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</si>
  <si>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</si>
  <si>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</si>
  <si>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</si>
  <si>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</si>
  <si>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</si>
  <si>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</si>
  <si>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</si>
  <si>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</si>
  <si>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</si>
  <si>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</si>
  <si>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</si>
  <si>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</si>
  <si>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</si>
  <si>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</si>
  <si>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</si>
  <si>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</si>
  <si>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</si>
  <si>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</si>
  <si>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</si>
  <si>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</si>
  <si>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</si>
  <si>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</si>
  <si>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</si>
  <si>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</si>
  <si>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</si>
  <si>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</si>
  <si>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</si>
  <si>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</si>
  <si>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</si>
  <si>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</si>
  <si>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</si>
  <si>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</si>
  <si>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</si>
  <si>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</si>
  <si>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</si>
  <si>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</si>
  <si>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</si>
  <si>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</si>
  <si>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</si>
  <si>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</si>
  <si>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</si>
  <si>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</si>
  <si>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</si>
  <si>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</si>
  <si>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</si>
  <si>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</si>
  <si>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</si>
  <si>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</si>
  <si>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</si>
  <si>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</si>
  <si>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南阿蘇村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</si>
  <si>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</si>
  <si>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</si>
  <si>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</si>
  <si>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</si>
  <si>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</si>
  <si>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</si>
  <si>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</si>
  <si>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</si>
  <si>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</si>
  <si>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</si>
  <si>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</si>
  <si>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</si>
  <si>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</si>
  <si>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</si>
  <si>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</si>
  <si>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</si>
  <si>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</si>
  <si>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</si>
  <si>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</si>
  <si>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</si>
  <si>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</si>
  <si>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</si>
  <si>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</si>
  <si>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</si>
  <si>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</si>
  <si>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</si>
  <si>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</si>
  <si>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</si>
  <si>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</si>
  <si>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</si>
  <si>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</si>
  <si>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</si>
  <si>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</si>
  <si>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</si>
  <si>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</si>
  <si>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</si>
  <si>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</si>
  <si>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</si>
  <si>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</si>
  <si>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</si>
  <si>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</si>
  <si>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</si>
  <si>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</si>
  <si>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</si>
  <si>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</si>
  <si>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</si>
  <si>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</si>
  <si>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</si>
  <si>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</si>
  <si>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</si>
  <si>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</si>
  <si>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</si>
  <si>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</si>
  <si>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</si>
  <si>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</si>
  <si>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</si>
  <si>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</si>
  <si>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</si>
  <si>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</si>
  <si>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</si>
  <si>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</si>
  <si>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</si>
  <si>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</si>
  <si>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</si>
  <si>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</si>
  <si>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</si>
  <si>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</si>
  <si>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</si>
  <si>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</si>
  <si>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</si>
  <si>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</si>
  <si>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</si>
  <si>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</si>
  <si>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</si>
  <si>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</si>
  <si>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</si>
  <si>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</si>
  <si>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</si>
  <si>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</si>
  <si>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</si>
  <si>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</si>
  <si>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</si>
  <si>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</si>
  <si>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</si>
  <si>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</si>
  <si>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</si>
  <si>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</si>
  <si>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</si>
  <si>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</si>
  <si>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</si>
  <si>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</si>
  <si>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</si>
  <si>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</si>
  <si>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</si>
  <si>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</si>
  <si>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</si>
  <si>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</si>
  <si>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</si>
  <si>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</si>
  <si>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</si>
  <si>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</si>
  <si>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</si>
  <si>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</si>
  <si>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</si>
  <si>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</si>
  <si>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</si>
  <si>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</si>
  <si>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</si>
  <si>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</si>
  <si>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</si>
  <si>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</si>
  <si>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</si>
  <si>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</si>
  <si>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熊本県南阿蘇村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</si>
  <si>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</si>
  <si>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</si>
  <si>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</si>
  <si>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</si>
  <si>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</si>
  <si>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</si>
  <si>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</si>
  <si>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</si>
  <si>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</si>
  <si>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</si>
  <si>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</si>
  <si>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</si>
  <si>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</si>
  <si>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</si>
  <si>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</si>
  <si>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</si>
  <si>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</si>
  <si>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</si>
  <si>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</si>
  <si>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</si>
  <si>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</si>
  <si>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</si>
  <si>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</si>
  <si>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</si>
  <si>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</si>
  <si>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</si>
  <si>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</si>
  <si>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</si>
  <si>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</si>
  <si>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</si>
  <si>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</si>
  <si>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</si>
  <si>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</si>
  <si>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</si>
  <si>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</si>
  <si>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</si>
  <si>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</si>
  <si>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</si>
  <si>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</si>
  <si>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</si>
  <si>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</si>
  <si>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</si>
  <si>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</si>
  <si>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</si>
  <si>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</si>
  <si>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</si>
  <si>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</si>
  <si>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</si>
  <si>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</si>
  <si>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</si>
  <si>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</si>
  <si>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</si>
  <si>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</si>
  <si>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</si>
  <si>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</si>
  <si>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</si>
  <si>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</si>
  <si>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</si>
  <si>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</si>
  <si>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</si>
  <si>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</si>
  <si>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</si>
  <si>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</si>
  <si>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</si>
  <si>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</si>
  <si>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</si>
  <si>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</si>
  <si>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</si>
  <si>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</si>
  <si>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</si>
  <si>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</si>
  <si>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</si>
  <si>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</si>
  <si>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</si>
  <si>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</si>
  <si>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</si>
  <si>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</si>
  <si>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</si>
  <si>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</si>
  <si>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</si>
  <si>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</si>
  <si>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</si>
  <si>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</si>
  <si>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</si>
  <si>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</si>
  <si>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</si>
  <si>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</si>
  <si>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</si>
  <si>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</si>
  <si>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</si>
  <si>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</si>
  <si>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</si>
  <si>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</si>
  <si>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</si>
  <si>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</si>
  <si>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</si>
  <si>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</si>
  <si>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</si>
  <si>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</si>
  <si>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</si>
  <si>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</si>
  <si>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</si>
  <si>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</si>
  <si>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</si>
  <si>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</si>
  <si>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</si>
  <si>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</si>
  <si>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</si>
  <si>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</si>
  <si>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</si>
  <si>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</si>
  <si>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</si>
  <si>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</si>
  <si>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</si>
  <si>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</si>
  <si>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</si>
  <si>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</si>
  <si>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</si>
  <si>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</si>
  <si>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</si>
  <si>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</si>
  <si>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</si>
  <si>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</si>
  <si>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</si>
  <si>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</si>
  <si>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</si>
  <si>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</si>
  <si>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</si>
  <si>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</si>
  <si>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</si>
  <si>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</si>
  <si>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</si>
  <si>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</si>
  <si>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</si>
  <si>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</si>
  <si>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</si>
  <si>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</si>
  <si>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</si>
  <si>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</si>
  <si>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</si>
  <si>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</si>
  <si>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</si>
  <si>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</si>
  <si>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</si>
  <si>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</si>
  <si>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</si>
  <si>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</si>
  <si>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</si>
  <si>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</si>
  <si>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熊本県南阿蘇村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</si>
  <si>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</si>
  <si>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</si>
  <si>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</si>
  <si>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</si>
  <si>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</si>
  <si>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</si>
  <si>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</si>
  <si>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</si>
  <si>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</si>
  <si>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</si>
  <si>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</si>
  <si>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</si>
  <si>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</si>
  <si>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</si>
  <si>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</si>
  <si>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</si>
  <si>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</si>
  <si>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</si>
  <si>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</si>
  <si>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</si>
  <si>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南阿蘇村住宅新築資金等貸付金特別会計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</si>
  <si>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</si>
  <si>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</si>
  <si>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</si>
  <si>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</si>
  <si>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</si>
  <si>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</si>
  <si>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</si>
  <si>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</si>
  <si>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</si>
  <si>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</si>
  <si>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</si>
  <si>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</si>
  <si>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</si>
  <si>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南阿蘇村国民健康保険特別会計</t>
    <phoneticPr fontId="5"/>
  </si>
  <si>
    <t>南阿蘇村介護保険特別会計</t>
    <phoneticPr fontId="5"/>
  </si>
  <si>
    <t>南阿蘇村後期高齢者医療特別会計</t>
    <phoneticPr fontId="5"/>
  </si>
  <si>
    <t>南阿蘇村上水道事業会計</t>
    <phoneticPr fontId="5"/>
  </si>
  <si>
    <t>法適用企業</t>
    <phoneticPr fontId="5"/>
  </si>
  <si>
    <t>南阿蘇村簡易水道特別会計</t>
    <phoneticPr fontId="5"/>
  </si>
  <si>
    <t>法非適用企業</t>
    <phoneticPr fontId="5"/>
  </si>
  <si>
    <t>南阿蘇村農業集落排水特別会計</t>
    <phoneticPr fontId="5"/>
  </si>
  <si>
    <t>南阿蘇村生活排水処理事業特別会計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</si>
  <si>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</si>
  <si>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</si>
  <si>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</si>
  <si>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</si>
  <si>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</si>
  <si>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</si>
  <si>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</si>
  <si>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</si>
  <si>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</si>
  <si>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</si>
  <si>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</si>
  <si>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</si>
  <si>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</si>
  <si>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</si>
  <si>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</si>
  <si>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</si>
  <si>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</si>
  <si>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</si>
  <si>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</si>
  <si>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</si>
  <si>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</si>
  <si>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</si>
  <si>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</si>
  <si>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</si>
  <si>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</si>
  <si>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</si>
  <si>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</si>
  <si>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</si>
  <si>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</si>
  <si>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</si>
  <si>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</si>
  <si>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</si>
  <si>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</si>
  <si>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</si>
  <si>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</si>
  <si>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</si>
  <si>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</si>
  <si>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</si>
  <si>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</si>
  <si>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</si>
  <si>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</si>
  <si>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</si>
  <si>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</si>
  <si>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</si>
  <si>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</si>
  <si>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</si>
  <si>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</si>
  <si>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</si>
  <si>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</si>
  <si>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</si>
  <si>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</si>
  <si>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</si>
  <si>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</si>
  <si>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</si>
  <si>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</si>
  <si>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</si>
  <si>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</si>
  <si>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</si>
  <si>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</si>
  <si>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</si>
  <si>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</si>
  <si>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</si>
  <si>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</si>
  <si>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</si>
  <si>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</si>
  <si>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</si>
  <si>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</si>
  <si>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</si>
  <si>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</si>
  <si>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</si>
  <si>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</si>
  <si>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</si>
  <si>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</si>
  <si>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</si>
  <si>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</si>
  <si>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</si>
  <si>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</si>
  <si>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</si>
  <si>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</si>
  <si>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</si>
  <si>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</si>
  <si>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</si>
  <si>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</si>
  <si>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</si>
  <si>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</si>
  <si>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</si>
  <si>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</si>
  <si>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</si>
  <si>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</si>
  <si>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</si>
  <si>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</si>
  <si>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</si>
  <si>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</si>
  <si>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</si>
  <si>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</si>
  <si>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</si>
  <si>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</si>
  <si>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</si>
  <si>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</si>
  <si>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</si>
  <si>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</si>
  <si>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</si>
  <si>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</si>
  <si>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</si>
  <si>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</si>
  <si>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</si>
  <si>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</si>
  <si>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</si>
  <si>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</si>
  <si>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</si>
  <si>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</si>
  <si>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</si>
  <si>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</si>
  <si>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</si>
  <si>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</si>
  <si>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</si>
  <si>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</si>
  <si>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</si>
  <si>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</si>
  <si>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</si>
  <si>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</si>
  <si>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</si>
  <si>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</si>
  <si>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</si>
  <si>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</si>
  <si>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</si>
  <si>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</si>
  <si>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</si>
  <si>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</si>
  <si>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</si>
  <si>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</si>
  <si>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</si>
  <si>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</si>
  <si>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1.41</t>
  </si>
  <si>
    <t>一般会計</t>
  </si>
  <si>
    <t>南阿蘇村上水道事業会計</t>
  </si>
  <si>
    <t>南阿蘇村介護保険特別会計</t>
  </si>
  <si>
    <t>南阿蘇村国民健康保険特別会計</t>
  </si>
  <si>
    <t>南阿蘇村簡易水道特別会計</t>
  </si>
  <si>
    <t>南阿蘇村後期高齢者医療特別会計</t>
  </si>
  <si>
    <t>南阿蘇村生活排水処理事業特別会計</t>
  </si>
  <si>
    <t>南阿蘇村農業集落排水特別会計</t>
  </si>
  <si>
    <t>その他会計（赤字）</t>
  </si>
  <si>
    <t>その他会計（黒字）</t>
  </si>
  <si>
    <t>－</t>
    <phoneticPr fontId="2"/>
  </si>
  <si>
    <t>－</t>
    <phoneticPr fontId="2"/>
  </si>
  <si>
    <t>（株）はくすい</t>
    <rPh sb="1" eb="2">
      <t>カブ</t>
    </rPh>
    <phoneticPr fontId="2"/>
  </si>
  <si>
    <t>（株）ちょうよう</t>
    <rPh sb="1" eb="2">
      <t>カブ</t>
    </rPh>
    <phoneticPr fontId="2"/>
  </si>
  <si>
    <t>（株）くぎのむｊら</t>
    <rPh sb="1" eb="2">
      <t>カブ</t>
    </rPh>
    <phoneticPr fontId="2"/>
  </si>
  <si>
    <t>南阿蘇鉄道（株）</t>
    <rPh sb="0" eb="3">
      <t>ミナミアソ</t>
    </rPh>
    <rPh sb="3" eb="5">
      <t>テツドウ</t>
    </rPh>
    <rPh sb="6" eb="7">
      <t>カブ</t>
    </rPh>
    <phoneticPr fontId="2"/>
  </si>
  <si>
    <t>法非適用企業</t>
    <phoneticPr fontId="5"/>
  </si>
  <si>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</si>
  <si>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阿蘇広域行政事務組合（養護老人ホーム湯の里荘特別会計）</t>
    <rPh sb="0" eb="2">
      <t>アソ</t>
    </rPh>
    <rPh sb="2" eb="4">
      <t>コウイキ</t>
    </rPh>
    <rPh sb="4" eb="6">
      <t>ギョウセイ</t>
    </rPh>
    <rPh sb="6" eb="8">
      <t>ジム</t>
    </rPh>
    <rPh sb="8" eb="10">
      <t>クミアイ</t>
    </rPh>
    <rPh sb="11" eb="13">
      <t>ヨウゴ</t>
    </rPh>
    <rPh sb="13" eb="15">
      <t>ロウジン</t>
    </rPh>
    <rPh sb="18" eb="19">
      <t>ユ</t>
    </rPh>
    <rPh sb="20" eb="21">
      <t>サト</t>
    </rPh>
    <rPh sb="21" eb="22">
      <t>ソウ</t>
    </rPh>
    <rPh sb="22" eb="24">
      <t>トクベツ</t>
    </rPh>
    <rPh sb="24" eb="26">
      <t>カイケイ</t>
    </rPh>
    <phoneticPr fontId="2"/>
  </si>
  <si>
    <t>阿蘇広域行政事務組合（阿蘇ふるさと市町村圏特別会計）</t>
    <rPh sb="0" eb="2">
      <t>アソ</t>
    </rPh>
    <rPh sb="2" eb="4">
      <t>コウイキ</t>
    </rPh>
    <rPh sb="4" eb="6">
      <t>ギョウセイ</t>
    </rPh>
    <rPh sb="6" eb="8">
      <t>ジム</t>
    </rPh>
    <rPh sb="8" eb="10">
      <t>クミアイ</t>
    </rPh>
    <rPh sb="11" eb="13">
      <t>アソ</t>
    </rPh>
    <rPh sb="17" eb="20">
      <t>シチョウソン</t>
    </rPh>
    <rPh sb="20" eb="21">
      <t>ケン</t>
    </rPh>
    <rPh sb="21" eb="23">
      <t>トクベツ</t>
    </rPh>
    <rPh sb="23" eb="25">
      <t>カイケイ</t>
    </rPh>
    <phoneticPr fontId="2"/>
  </si>
  <si>
    <t>阿蘇広域行政事務組合（阿蘇圏域市町村緊急通報システム事業特別会計）</t>
    <rPh sb="0" eb="2">
      <t>アソ</t>
    </rPh>
    <rPh sb="2" eb="4">
      <t>コウイキ</t>
    </rPh>
    <rPh sb="4" eb="6">
      <t>ギョウセイ</t>
    </rPh>
    <rPh sb="6" eb="8">
      <t>ジム</t>
    </rPh>
    <rPh sb="8" eb="10">
      <t>クミアイ</t>
    </rPh>
    <rPh sb="11" eb="13">
      <t>アソ</t>
    </rPh>
    <rPh sb="13" eb="15">
      <t>ケンイキ</t>
    </rPh>
    <rPh sb="15" eb="18">
      <t>シチョウソン</t>
    </rPh>
    <rPh sb="18" eb="20">
      <t>キンキュウ</t>
    </rPh>
    <rPh sb="20" eb="22">
      <t>ツウホウ</t>
    </rPh>
    <rPh sb="26" eb="28">
      <t>ジギョウ</t>
    </rPh>
    <rPh sb="28" eb="30">
      <t>トクベツ</t>
    </rPh>
    <rPh sb="30" eb="32">
      <t>カイケイ</t>
    </rPh>
    <phoneticPr fontId="2"/>
  </si>
  <si>
    <t>阿蘇広域行政事務組合（特別養護老人ホーム阿蘇みやま荘特別会計）</t>
    <rPh sb="0" eb="2">
      <t>アソ</t>
    </rPh>
    <rPh sb="2" eb="4">
      <t>コウイキ</t>
    </rPh>
    <rPh sb="4" eb="6">
      <t>ギョウセイ</t>
    </rPh>
    <rPh sb="6" eb="8">
      <t>ジム</t>
    </rPh>
    <rPh sb="8" eb="10">
      <t>クミアイ</t>
    </rPh>
    <rPh sb="11" eb="13">
      <t>トクベツ</t>
    </rPh>
    <rPh sb="13" eb="15">
      <t>ヨウゴ</t>
    </rPh>
    <rPh sb="15" eb="17">
      <t>ロウジン</t>
    </rPh>
    <rPh sb="20" eb="22">
      <t>アソ</t>
    </rPh>
    <rPh sb="25" eb="26">
      <t>ソウ</t>
    </rPh>
    <rPh sb="26" eb="28">
      <t>トクベツ</t>
    </rPh>
    <rPh sb="28" eb="30">
      <t>カイケイ</t>
    </rPh>
    <phoneticPr fontId="2"/>
  </si>
  <si>
    <t>－</t>
  </si>
  <si>
    <t>－</t>
    <phoneticPr fontId="2"/>
  </si>
  <si>
    <t>法非適用企業</t>
    <rPh sb="0" eb="1">
      <t>ホウ</t>
    </rPh>
    <rPh sb="1" eb="2">
      <t>ヒ</t>
    </rPh>
    <rPh sb="2" eb="4">
      <t>テキヨウ</t>
    </rPh>
    <rPh sb="4" eb="6">
      <t>キギョウ</t>
    </rPh>
    <phoneticPr fontId="2"/>
  </si>
  <si>
    <t>-</t>
    <phoneticPr fontId="2"/>
  </si>
  <si>
    <t>-</t>
    <phoneticPr fontId="2"/>
  </si>
  <si>
    <t>-</t>
    <phoneticPr fontId="2"/>
  </si>
  <si>
    <t>-</t>
    <phoneticPr fontId="2"/>
  </si>
  <si>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</si>
  <si>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</si>
  <si>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</si>
  <si>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</si>
  <si>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t>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</si>
  <si>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</si>
  <si>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</si>
  <si>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</si>
  <si>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</si>
  <si>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</si>
  <si>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</si>
  <si>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</si>
  <si>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</si>
  <si>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</si>
  <si>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</si>
  <si>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</si>
  <si>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</si>
  <si>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</si>
  <si>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</si>
  <si>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と実質公債費比率のいずれも類似団体を下回っている。実質公債費比率が減少している要因としては、臨時財政対策債や過疎債など交付税算入率の高い起債により事業を実施していることと、合併後の事業抑制によりハード事業の起債発行残高が減少していることが主な要因と考えられる。
今後は新庁舎建設・中学校統合等の大型事業の実施や、平成２８年熊本地震の影響により起債発行額が増額となるため、事業実施の際は交付税算入率の高い過疎債や合併特例債を活用し、財政計画の見直しと計画に基づいた財政運営に努める必要がある。
</t>
    <rPh sb="0" eb="2">
      <t>ショウライ</t>
    </rPh>
    <rPh sb="2" eb="4">
      <t>フタン</t>
    </rPh>
    <rPh sb="4" eb="6">
      <t>ヒリツ</t>
    </rPh>
    <rPh sb="7" eb="9">
      <t>ジッシツ</t>
    </rPh>
    <rPh sb="19" eb="21">
      <t>ルイジ</t>
    </rPh>
    <rPh sb="21" eb="23">
      <t>ダンタイ</t>
    </rPh>
    <rPh sb="24" eb="26">
      <t>シタマワ</t>
    </rPh>
    <rPh sb="31" eb="33">
      <t>ジッシツ</t>
    </rPh>
    <rPh sb="33" eb="36">
      <t>コウサイヒ</t>
    </rPh>
    <rPh sb="36" eb="38">
      <t>ヒリツ</t>
    </rPh>
    <rPh sb="39" eb="41">
      <t>ゲンショウ</t>
    </rPh>
    <rPh sb="45" eb="47">
      <t>ヨウイン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</si>
</sst>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extLst>
            <c:ext xmlns:c16="http://schemas.microsoft.com/office/drawing/2014/chart" uri="{C3380CC4-5D6E-409C-BE32-E72D297353CC}">
              <c16:uniqueId val="{00000000-0405-4FAE-A082-18FFB2B775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111890</c:v>
                </c:pt>
                <c:pt idx="1">
                  <c:v>80585</c:v>
                </c:pt>
                <c:pt idx="2">
                  <c:v>78546</c:v>
                </c:pt>
                <c:pt idx="3">
                  <c:v>178731</c:v>
                </c:pt>
                <c:pt idx="4">
                  <c:v>172871</c:v>
                </c:pt>
              </c:numCache>
            </c:numRef>
          </c:val>
          <c:smooth val="0"/>
          <c:extLst>
            <c:ext xmlns:c16="http://schemas.microsoft.com/office/drawing/2014/chart" uri="{C3380CC4-5D6E-409C-BE32-E72D297353CC}">
              <c16:uniqueId val="{00000001-0405-4FAE-A082-18FFB2B77543}"/>
            </c:ext>
          </c:extLst>
        </c:ser>
        <c:dLbls>
          <c:showLegendKey val="0"/>
          <c:showVal val="0"/>
          <c:showCatName val="0"/>
          <c:showSerName val="0"/>
          <c:showPercent val="0"/>
          <c:showBubbleSize val="0"/>
        </c:dLbls>
        <c:marker val="1"/>
        <c:smooth val="0"/>
        <c:axId val="118834304"/>
        <c:axId val="118836224"/>
      </c:lineChart>
      <c:catAx>
        <c:axId val="118834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36224"/>
        <c:crosses val="autoZero"/>
        <c:auto val="1"/>
        <c:lblAlgn val="ctr"/>
        <c:lblOffset val="100"/>
        <c:tickLblSkip val="1"/>
        <c:tickMarkSkip val="1"/>
        <c:noMultiLvlLbl val="0"/>
      </c:catAx>
      <c:valAx>
        <c:axId val="11883622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34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11.39</c:v>
                </c:pt>
                <c:pt idx="1">
                  <c:v>11.81</c:v>
                </c:pt>
                <c:pt idx="2">
                  <c:v>12.26</c:v>
                </c:pt>
                <c:pt idx="3">
                  <c:v>15.28</c:v>
                </c:pt>
                <c:pt idx="4">
                  <c:v>13.76</c:v>
                </c:pt>
              </c:numCache>
            </c:numRef>
          </c:val>
          <c:extLst>
            <c:ext xmlns:c16="http://schemas.microsoft.com/office/drawing/2014/chart" uri="{C3380CC4-5D6E-409C-BE32-E72D297353CC}">
              <c16:uniqueId val="{00000000-E23F-4889-8DD3-3BA7B55084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26.23</c:v>
                </c:pt>
                <c:pt idx="1">
                  <c:v>28.32</c:v>
                </c:pt>
                <c:pt idx="2">
                  <c:v>28.42</c:v>
                </c:pt>
                <c:pt idx="3">
                  <c:v>28.69</c:v>
                </c:pt>
                <c:pt idx="4">
                  <c:v>28.61</c:v>
                </c:pt>
              </c:numCache>
            </c:numRef>
          </c:val>
          <c:extLst>
            <c:ext xmlns:c16="http://schemas.microsoft.com/office/drawing/2014/chart" uri="{C3380CC4-5D6E-409C-BE32-E72D297353CC}">
              <c16:uniqueId val="{00000001-E23F-4889-8DD3-3BA7B5508449}"/>
            </c:ext>
          </c:extLst>
        </c:ser>
        <c:dLbls>
          <c:showLegendKey val="0"/>
          <c:showVal val="0"/>
          <c:showCatName val="0"/>
          <c:showSerName val="0"/>
          <c:showPercent val="0"/>
          <c:showBubbleSize val="0"/>
        </c:dLbls>
        <c:gapWidth val="250"/>
        <c:overlap val="100"/>
        <c:axId val="225108736"/>
        <c:axId val="225110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7.55</c:v>
                </c:pt>
                <c:pt idx="1">
                  <c:v>2.3199999999999998</c:v>
                </c:pt>
                <c:pt idx="2">
                  <c:v>0.43</c:v>
                </c:pt>
                <c:pt idx="3">
                  <c:v>2.96</c:v>
                </c:pt>
                <c:pt idx="4">
                  <c:v>-1.41</c:v>
                </c:pt>
              </c:numCache>
            </c:numRef>
          </c:val>
          <c:smooth val="0"/>
          <c:extLst>
            <c:ext xmlns:c16="http://schemas.microsoft.com/office/drawing/2014/chart" uri="{C3380CC4-5D6E-409C-BE32-E72D297353CC}">
              <c16:uniqueId val="{00000002-E23F-4889-8DD3-3BA7B5508449}"/>
            </c:ext>
          </c:extLst>
        </c:ser>
        <c:dLbls>
          <c:showLegendKey val="0"/>
          <c:showVal val="0"/>
          <c:showCatName val="0"/>
          <c:showSerName val="0"/>
          <c:showPercent val="0"/>
          <c:showBubbleSize val="0"/>
        </c:dLbls>
        <c:marker val="1"/>
        <c:smooth val="0"/>
        <c:axId val="225108736"/>
        <c:axId val="225110656"/>
      </c:lineChart>
      <c:catAx>
        <c:axId val="22510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110656"/>
        <c:crosses val="autoZero"/>
        <c:auto val="1"/>
        <c:lblAlgn val="ctr"/>
        <c:lblOffset val="100"/>
        <c:tickLblSkip val="1"/>
        <c:tickMarkSkip val="1"/>
        <c:noMultiLvlLbl val="0"/>
      </c:catAx>
      <c:valAx>
        <c:axId val="22511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0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1DC-4AB1-A604-69F2C366F1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DC-4AB1-A604-69F2C366F13A}"/>
            </c:ext>
          </c:extLst>
        </c:ser>
        <c:ser>
          <c:idx val="2"/>
          <c:order val="2"/>
          <c:tx>
            <c:strRef>
              <c:f>データシート!$A$29</c:f>
              <c:strCache>
                <c:ptCount val="1"/>
                <c:pt idx="0">
                  <c:v>南阿蘇村農業集落排水特別会計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0.09</c:v>
                </c:pt>
                <c:pt idx="2">
                  <c:v>#N/A</c:v>
                </c:pt>
                <c:pt idx="3">
                  <c:v>0.17</c:v>
                </c:pt>
                <c:pt idx="4">
                  <c:v>#N/A</c:v>
                </c:pt>
                <c:pt idx="5">
                  <c:v>0.13</c:v>
                </c:pt>
                <c:pt idx="6">
                  <c:v>#N/A</c:v>
                </c:pt>
                <c:pt idx="7">
                  <c:v>0.23</c:v>
                </c:pt>
                <c:pt idx="8">
                  <c:v>#N/A</c:v>
                </c:pt>
                <c:pt idx="9">
                  <c:v>0.02</c:v>
                </c:pt>
              </c:numCache>
            </c:numRef>
          </c:val>
          <c:extLst>
            <c:ext xmlns:c16="http://schemas.microsoft.com/office/drawing/2014/chart" uri="{C3380CC4-5D6E-409C-BE32-E72D297353CC}">
              <c16:uniqueId val="{00000002-B1DC-4AB1-A604-69F2C366F13A}"/>
            </c:ext>
          </c:extLst>
        </c:ser>
        <c:ser>
          <c:idx val="3"/>
          <c:order val="3"/>
          <c:tx>
            <c:strRef>
              <c:f>データシート!$A$30</c:f>
              <c:strCache>
                <c:ptCount val="1"/>
                <c:pt idx="0">
                  <c:v>南阿蘇村生活排水処理事業特別会計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0.17</c:v>
                </c:pt>
                <c:pt idx="4">
                  <c:v>#N/A</c:v>
                </c:pt>
                <c:pt idx="5">
                  <c:v>0.13</c:v>
                </c:pt>
                <c:pt idx="6">
                  <c:v>#N/A</c:v>
                </c:pt>
                <c:pt idx="7">
                  <c:v>0.45</c:v>
                </c:pt>
                <c:pt idx="8">
                  <c:v>#N/A</c:v>
                </c:pt>
                <c:pt idx="9">
                  <c:v>0.16</c:v>
                </c:pt>
              </c:numCache>
            </c:numRef>
          </c:val>
          <c:extLst>
            <c:ext xmlns:c16="http://schemas.microsoft.com/office/drawing/2014/chart" uri="{C3380CC4-5D6E-409C-BE32-E72D297353CC}">
              <c16:uniqueId val="{00000003-B1DC-4AB1-A604-69F2C366F13A}"/>
            </c:ext>
          </c:extLst>
        </c:ser>
        <c:ser>
          <c:idx val="4"/>
          <c:order val="4"/>
          <c:tx>
            <c:strRef>
              <c:f>データシート!$A$31</c:f>
              <c:strCache>
                <c:ptCount val="1"/>
                <c:pt idx="0">
                  <c:v>南阿蘇村後期高齢者医療特別会計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0.08</c:v>
                </c:pt>
                <c:pt idx="4">
                  <c:v>#N/A</c:v>
                </c:pt>
                <c:pt idx="5">
                  <c:v>0.11</c:v>
                </c:pt>
                <c:pt idx="6">
                  <c:v>#N/A</c:v>
                </c:pt>
                <c:pt idx="7">
                  <c:v>0.15</c:v>
                </c:pt>
                <c:pt idx="8">
                  <c:v>#N/A</c:v>
                </c:pt>
                <c:pt idx="9">
                  <c:v>0.17</c:v>
                </c:pt>
              </c:numCache>
            </c:numRef>
          </c:val>
          <c:extLst>
            <c:ext xmlns:c16="http://schemas.microsoft.com/office/drawing/2014/chart" uri="{C3380CC4-5D6E-409C-BE32-E72D297353CC}">
              <c16:uniqueId val="{00000004-B1DC-4AB1-A604-69F2C366F13A}"/>
            </c:ext>
          </c:extLst>
        </c:ser>
        <c:ser>
          <c:idx val="5"/>
          <c:order val="5"/>
          <c:tx>
            <c:strRef>
              <c:f>データシート!$A$32</c:f>
              <c:strCache>
                <c:ptCount val="1"/>
                <c:pt idx="0">
                  <c:v>南阿蘇村簡易水道特別会計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0.34</c:v>
                </c:pt>
                <c:pt idx="2">
                  <c:v>#N/A</c:v>
                </c:pt>
                <c:pt idx="3">
                  <c:v>0.61</c:v>
                </c:pt>
                <c:pt idx="4">
                  <c:v>#N/A</c:v>
                </c:pt>
                <c:pt idx="5">
                  <c:v>0.55000000000000004</c:v>
                </c:pt>
                <c:pt idx="6">
                  <c:v>#N/A</c:v>
                </c:pt>
                <c:pt idx="7">
                  <c:v>1.77</c:v>
                </c:pt>
                <c:pt idx="8">
                  <c:v>#N/A</c:v>
                </c:pt>
                <c:pt idx="9">
                  <c:v>0.55000000000000004</c:v>
                </c:pt>
              </c:numCache>
            </c:numRef>
          </c:val>
          <c:extLst>
            <c:ext xmlns:c16="http://schemas.microsoft.com/office/drawing/2014/chart" uri="{C3380CC4-5D6E-409C-BE32-E72D297353CC}">
              <c16:uniqueId val="{00000005-B1DC-4AB1-A604-69F2C366F13A}"/>
            </c:ext>
          </c:extLst>
        </c:ser>
        <c:ser>
          <c:idx val="6"/>
          <c:order val="6"/>
          <c:tx>
            <c:strRef>
              <c:f>データシート!$A$33</c:f>
              <c:strCache>
                <c:ptCount val="1"/>
                <c:pt idx="0">
                  <c:v>南阿蘇村国民健康保険特別会計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1.1000000000000001</c:v>
                </c:pt>
                <c:pt idx="2">
                  <c:v>#N/A</c:v>
                </c:pt>
                <c:pt idx="3">
                  <c:v>0.94</c:v>
                </c:pt>
                <c:pt idx="4">
                  <c:v>#N/A</c:v>
                </c:pt>
                <c:pt idx="5">
                  <c:v>0.94</c:v>
                </c:pt>
                <c:pt idx="6">
                  <c:v>#N/A</c:v>
                </c:pt>
                <c:pt idx="7">
                  <c:v>0.83</c:v>
                </c:pt>
                <c:pt idx="8">
                  <c:v>#N/A</c:v>
                </c:pt>
                <c:pt idx="9">
                  <c:v>1.08</c:v>
                </c:pt>
              </c:numCache>
            </c:numRef>
          </c:val>
          <c:extLst>
            <c:ext xmlns:c16="http://schemas.microsoft.com/office/drawing/2014/chart" uri="{C3380CC4-5D6E-409C-BE32-E72D297353CC}">
              <c16:uniqueId val="{00000006-B1DC-4AB1-A604-69F2C366F13A}"/>
            </c:ext>
          </c:extLst>
        </c:ser>
        <c:ser>
          <c:idx val="7"/>
          <c:order val="7"/>
          <c:tx>
            <c:strRef>
              <c:f>データシート!$A$34</c:f>
              <c:strCache>
                <c:ptCount val="1"/>
                <c:pt idx="0">
                  <c:v>南阿蘇村介護保険特別会計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0.19</c:v>
                </c:pt>
                <c:pt idx="2">
                  <c:v>#N/A</c:v>
                </c:pt>
                <c:pt idx="3">
                  <c:v>0.31</c:v>
                </c:pt>
                <c:pt idx="4">
                  <c:v>#N/A</c:v>
                </c:pt>
                <c:pt idx="5">
                  <c:v>0.34</c:v>
                </c:pt>
                <c:pt idx="6">
                  <c:v>#N/A</c:v>
                </c:pt>
                <c:pt idx="7">
                  <c:v>0.75</c:v>
                </c:pt>
                <c:pt idx="8">
                  <c:v>#N/A</c:v>
                </c:pt>
                <c:pt idx="9">
                  <c:v>1.17</c:v>
                </c:pt>
              </c:numCache>
            </c:numRef>
          </c:val>
          <c:extLst>
            <c:ext xmlns:c16="http://schemas.microsoft.com/office/drawing/2014/chart" uri="{C3380CC4-5D6E-409C-BE32-E72D297353CC}">
              <c16:uniqueId val="{00000007-B1DC-4AB1-A604-69F2C366F13A}"/>
            </c:ext>
          </c:extLst>
        </c:ser>
        <c:ser>
          <c:idx val="8"/>
          <c:order val="8"/>
          <c:tx>
            <c:strRef>
              <c:f>データシート!$A$35</c:f>
              <c:strCache>
                <c:ptCount val="1"/>
                <c:pt idx="0">
                  <c:v>南阿蘇村上水道事業会計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2.2799999999999998</c:v>
                </c:pt>
                <c:pt idx="2">
                  <c:v>#N/A</c:v>
                </c:pt>
                <c:pt idx="3">
                  <c:v>2.1</c:v>
                </c:pt>
                <c:pt idx="4">
                  <c:v>#N/A</c:v>
                </c:pt>
                <c:pt idx="5">
                  <c:v>3.2</c:v>
                </c:pt>
                <c:pt idx="6">
                  <c:v>#N/A</c:v>
                </c:pt>
                <c:pt idx="7">
                  <c:v>2.7</c:v>
                </c:pt>
                <c:pt idx="8">
                  <c:v>#N/A</c:v>
                </c:pt>
                <c:pt idx="9">
                  <c:v>2.5299999999999998</c:v>
                </c:pt>
              </c:numCache>
            </c:numRef>
          </c:val>
          <c:extLst>
            <c:ext xmlns:c16="http://schemas.microsoft.com/office/drawing/2014/chart" uri="{C3380CC4-5D6E-409C-BE32-E72D297353CC}">
              <c16:uniqueId val="{00000008-B1DC-4AB1-A604-69F2C366F1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11.38</c:v>
                </c:pt>
                <c:pt idx="2">
                  <c:v>#N/A</c:v>
                </c:pt>
                <c:pt idx="3">
                  <c:v>11.81</c:v>
                </c:pt>
                <c:pt idx="4">
                  <c:v>#N/A</c:v>
                </c:pt>
                <c:pt idx="5">
                  <c:v>12.26</c:v>
                </c:pt>
                <c:pt idx="6">
                  <c:v>#N/A</c:v>
                </c:pt>
                <c:pt idx="7">
                  <c:v>15.28</c:v>
                </c:pt>
                <c:pt idx="8">
                  <c:v>#N/A</c:v>
                </c:pt>
                <c:pt idx="9">
                  <c:v>13.75</c:v>
                </c:pt>
              </c:numCache>
            </c:numRef>
          </c:val>
          <c:extLst>
            <c:ext xmlns:c16="http://schemas.microsoft.com/office/drawing/2014/chart" uri="{C3380CC4-5D6E-409C-BE32-E72D297353CC}">
              <c16:uniqueId val="{00000009-B1DC-4AB1-A604-69F2C366F13A}"/>
            </c:ext>
          </c:extLst>
        </c:ser>
        <c:dLbls>
          <c:showLegendKey val="0"/>
          <c:showVal val="0"/>
          <c:showCatName val="0"/>
          <c:showSerName val="0"/>
          <c:showPercent val="0"/>
          <c:showBubbleSize val="0"/>
        </c:dLbls>
        <c:gapWidth val="150"/>
        <c:overlap val="100"/>
        <c:axId val="227910400"/>
        <c:axId val="227911936"/>
      </c:barChart>
      <c:catAx>
        <c:axId val="22791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911936"/>
        <c:crosses val="autoZero"/>
        <c:auto val="1"/>
        <c:lblAlgn val="ctr"/>
        <c:lblOffset val="100"/>
        <c:tickLblSkip val="1"/>
        <c:tickMarkSkip val="1"/>
        <c:noMultiLvlLbl val="0"/>
      </c:catAx>
      <c:valAx>
        <c:axId val="22791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91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734</c:v>
                </c:pt>
                <c:pt idx="5">
                  <c:v>770</c:v>
                </c:pt>
                <c:pt idx="8">
                  <c:v>722</c:v>
                </c:pt>
                <c:pt idx="11">
                  <c:v>720</c:v>
                </c:pt>
                <c:pt idx="14">
                  <c:v>776</c:v>
                </c:pt>
              </c:numCache>
            </c:numRef>
          </c:val>
          <c:extLst>
            <c:ext xmlns:c16="http://schemas.microsoft.com/office/drawing/2014/chart" uri="{C3380CC4-5D6E-409C-BE32-E72D297353CC}">
              <c16:uniqueId val="{00000000-83D1-4D0E-8D02-2F4082E7F7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D1-4D0E-8D02-2F4082E7F7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60</c:v>
                </c:pt>
                <c:pt idx="3">
                  <c:v>60</c:v>
                </c:pt>
                <c:pt idx="6">
                  <c:v>60</c:v>
                </c:pt>
                <c:pt idx="9">
                  <c:v>60</c:v>
                </c:pt>
                <c:pt idx="12">
                  <c:v>40</c:v>
                </c:pt>
              </c:numCache>
            </c:numRef>
          </c:val>
          <c:extLst>
            <c:ext xmlns:c16="http://schemas.microsoft.com/office/drawing/2014/chart" uri="{C3380CC4-5D6E-409C-BE32-E72D297353CC}">
              <c16:uniqueId val="{00000002-83D1-4D0E-8D02-2F4082E7F7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106</c:v>
                </c:pt>
                <c:pt idx="3">
                  <c:v>105</c:v>
                </c:pt>
                <c:pt idx="6">
                  <c:v>84</c:v>
                </c:pt>
                <c:pt idx="9">
                  <c:v>83</c:v>
                </c:pt>
                <c:pt idx="12">
                  <c:v>86</c:v>
                </c:pt>
              </c:numCache>
            </c:numRef>
          </c:val>
          <c:extLst>
            <c:ext xmlns:c16="http://schemas.microsoft.com/office/drawing/2014/chart" uri="{C3380CC4-5D6E-409C-BE32-E72D297353CC}">
              <c16:uniqueId val="{00000003-83D1-4D0E-8D02-2F4082E7F7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88</c:v>
                </c:pt>
                <c:pt idx="3">
                  <c:v>95</c:v>
                </c:pt>
                <c:pt idx="6">
                  <c:v>92</c:v>
                </c:pt>
                <c:pt idx="9">
                  <c:v>86</c:v>
                </c:pt>
                <c:pt idx="12">
                  <c:v>66</c:v>
                </c:pt>
              </c:numCache>
            </c:numRef>
          </c:val>
          <c:extLst>
            <c:ext xmlns:c16="http://schemas.microsoft.com/office/drawing/2014/chart" uri="{C3380CC4-5D6E-409C-BE32-E72D297353CC}">
              <c16:uniqueId val="{00000004-83D1-4D0E-8D02-2F4082E7F7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D1-4D0E-8D02-2F4082E7F7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D1-4D0E-8D02-2F4082E7F7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855</c:v>
                </c:pt>
                <c:pt idx="3">
                  <c:v>811</c:v>
                </c:pt>
                <c:pt idx="6">
                  <c:v>783</c:v>
                </c:pt>
                <c:pt idx="9">
                  <c:v>757</c:v>
                </c:pt>
                <c:pt idx="12">
                  <c:v>850</c:v>
                </c:pt>
              </c:numCache>
            </c:numRef>
          </c:val>
          <c:extLst>
            <c:ext xmlns:c16="http://schemas.microsoft.com/office/drawing/2014/chart" uri="{C3380CC4-5D6E-409C-BE32-E72D297353CC}">
              <c16:uniqueId val="{00000007-83D1-4D0E-8D02-2F4082E7F78F}"/>
            </c:ext>
          </c:extLst>
        </c:ser>
        <c:dLbls>
          <c:showLegendKey val="0"/>
          <c:showVal val="0"/>
          <c:showCatName val="0"/>
          <c:showSerName val="0"/>
          <c:showPercent val="0"/>
          <c:showBubbleSize val="0"/>
        </c:dLbls>
        <c:gapWidth val="100"/>
        <c:overlap val="100"/>
        <c:axId val="118636928"/>
        <c:axId val="118638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375</c:v>
                </c:pt>
                <c:pt idx="2">
                  <c:v>#N/A</c:v>
                </c:pt>
                <c:pt idx="3">
                  <c:v>#N/A</c:v>
                </c:pt>
                <c:pt idx="4">
                  <c:v>301</c:v>
                </c:pt>
                <c:pt idx="5">
                  <c:v>#N/A</c:v>
                </c:pt>
                <c:pt idx="6">
                  <c:v>#N/A</c:v>
                </c:pt>
                <c:pt idx="7">
                  <c:v>297</c:v>
                </c:pt>
                <c:pt idx="8">
                  <c:v>#N/A</c:v>
                </c:pt>
                <c:pt idx="9">
                  <c:v>#N/A</c:v>
                </c:pt>
                <c:pt idx="10">
                  <c:v>266</c:v>
                </c:pt>
                <c:pt idx="11">
                  <c:v>#N/A</c:v>
                </c:pt>
                <c:pt idx="12">
                  <c:v>#N/A</c:v>
                </c:pt>
                <c:pt idx="13">
                  <c:v>266</c:v>
                </c:pt>
                <c:pt idx="14">
                  <c:v>#N/A</c:v>
                </c:pt>
              </c:numCache>
            </c:numRef>
          </c:val>
          <c:smooth val="0"/>
          <c:extLst>
            <c:ext xmlns:c16="http://schemas.microsoft.com/office/drawing/2014/chart" uri="{C3380CC4-5D6E-409C-BE32-E72D297353CC}">
              <c16:uniqueId val="{00000008-83D1-4D0E-8D02-2F4082E7F78F}"/>
            </c:ext>
          </c:extLst>
        </c:ser>
        <c:dLbls>
          <c:showLegendKey val="0"/>
          <c:showVal val="0"/>
          <c:showCatName val="0"/>
          <c:showSerName val="0"/>
          <c:showPercent val="0"/>
          <c:showBubbleSize val="0"/>
        </c:dLbls>
        <c:marker val="1"/>
        <c:smooth val="0"/>
        <c:axId val="118636928"/>
        <c:axId val="118638848"/>
      </c:lineChart>
      <c:catAx>
        <c:axId val="11863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38848"/>
        <c:crosses val="autoZero"/>
        <c:auto val="1"/>
        <c:lblAlgn val="ctr"/>
        <c:lblOffset val="100"/>
        <c:tickLblSkip val="1"/>
        <c:tickMarkSkip val="1"/>
        <c:noMultiLvlLbl val="0"/>
      </c:catAx>
      <c:valAx>
        <c:axId val="11863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3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6998</c:v>
                </c:pt>
                <c:pt idx="5">
                  <c:v>7133</c:v>
                </c:pt>
                <c:pt idx="8">
                  <c:v>6766</c:v>
                </c:pt>
                <c:pt idx="11">
                  <c:v>7377</c:v>
                </c:pt>
                <c:pt idx="14">
                  <c:v>8103</c:v>
                </c:pt>
              </c:numCache>
            </c:numRef>
          </c:val>
          <c:extLst>
            <c:ext xmlns:c16="http://schemas.microsoft.com/office/drawing/2014/chart" uri="{C3380CC4-5D6E-409C-BE32-E72D297353CC}">
              <c16:uniqueId val="{00000000-38F7-46BF-AE03-3EEFDBE3ED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270</c:v>
                </c:pt>
                <c:pt idx="5">
                  <c:v>246</c:v>
                </c:pt>
                <c:pt idx="8">
                  <c:v>219</c:v>
                </c:pt>
                <c:pt idx="11">
                  <c:v>203</c:v>
                </c:pt>
                <c:pt idx="14">
                  <c:v>177</c:v>
                </c:pt>
              </c:numCache>
            </c:numRef>
          </c:val>
          <c:extLst>
            <c:ext xmlns:c16="http://schemas.microsoft.com/office/drawing/2014/chart" uri="{C3380CC4-5D6E-409C-BE32-E72D297353CC}">
              <c16:uniqueId val="{00000001-38F7-46BF-AE03-3EEFDBE3ED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3069</c:v>
                </c:pt>
                <c:pt idx="5">
                  <c:v>3244</c:v>
                </c:pt>
                <c:pt idx="8">
                  <c:v>3686</c:v>
                </c:pt>
                <c:pt idx="11">
                  <c:v>3579</c:v>
                </c:pt>
                <c:pt idx="14">
                  <c:v>3383</c:v>
                </c:pt>
              </c:numCache>
            </c:numRef>
          </c:val>
          <c:extLst>
            <c:ext xmlns:c16="http://schemas.microsoft.com/office/drawing/2014/chart" uri="{C3380CC4-5D6E-409C-BE32-E72D297353CC}">
              <c16:uniqueId val="{00000002-38F7-46BF-AE03-3EEFDBE3ED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F7-46BF-AE03-3EEFDBE3ED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F7-46BF-AE03-3EEFDBE3ED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c:v>
                </c:pt>
                <c:pt idx="3">
                  <c:v>5</c:v>
                </c:pt>
                <c:pt idx="6">
                  <c:v>3</c:v>
                </c:pt>
                <c:pt idx="9">
                  <c:v>2</c:v>
                </c:pt>
                <c:pt idx="12">
                  <c:v>1</c:v>
                </c:pt>
              </c:numCache>
            </c:numRef>
          </c:val>
          <c:extLst>
            <c:ext xmlns:c16="http://schemas.microsoft.com/office/drawing/2014/chart" uri="{C3380CC4-5D6E-409C-BE32-E72D297353CC}">
              <c16:uniqueId val="{00000005-38F7-46BF-AE03-3EEFDBE3ED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1357</c:v>
                </c:pt>
                <c:pt idx="3">
                  <c:v>1403</c:v>
                </c:pt>
                <c:pt idx="6">
                  <c:v>1419</c:v>
                </c:pt>
                <c:pt idx="9">
                  <c:v>1329</c:v>
                </c:pt>
                <c:pt idx="12">
                  <c:v>1201</c:v>
                </c:pt>
              </c:numCache>
            </c:numRef>
          </c:val>
          <c:extLst>
            <c:ext xmlns:c16="http://schemas.microsoft.com/office/drawing/2014/chart" uri="{C3380CC4-5D6E-409C-BE32-E72D297353CC}">
              <c16:uniqueId val="{00000006-38F7-46BF-AE03-3EEFDBE3ED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604</c:v>
                </c:pt>
                <c:pt idx="3">
                  <c:v>557</c:v>
                </c:pt>
                <c:pt idx="6">
                  <c:v>460</c:v>
                </c:pt>
                <c:pt idx="9">
                  <c:v>483</c:v>
                </c:pt>
                <c:pt idx="12">
                  <c:v>383</c:v>
                </c:pt>
              </c:numCache>
            </c:numRef>
          </c:val>
          <c:extLst>
            <c:ext xmlns:c16="http://schemas.microsoft.com/office/drawing/2014/chart" uri="{C3380CC4-5D6E-409C-BE32-E72D297353CC}">
              <c16:uniqueId val="{00000007-38F7-46BF-AE03-3EEFDBE3ED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586</c:v>
                </c:pt>
                <c:pt idx="3">
                  <c:v>589</c:v>
                </c:pt>
                <c:pt idx="6">
                  <c:v>601</c:v>
                </c:pt>
                <c:pt idx="9">
                  <c:v>569</c:v>
                </c:pt>
                <c:pt idx="12">
                  <c:v>512</c:v>
                </c:pt>
              </c:numCache>
            </c:numRef>
          </c:val>
          <c:extLst>
            <c:ext xmlns:c16="http://schemas.microsoft.com/office/drawing/2014/chart" uri="{C3380CC4-5D6E-409C-BE32-E72D297353CC}">
              <c16:uniqueId val="{00000008-38F7-46BF-AE03-3EEFDBE3ED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339</c:v>
                </c:pt>
                <c:pt idx="3">
                  <c:v>278</c:v>
                </c:pt>
                <c:pt idx="6">
                  <c:v>218</c:v>
                </c:pt>
                <c:pt idx="9">
                  <c:v>158</c:v>
                </c:pt>
                <c:pt idx="12">
                  <c:v>119</c:v>
                </c:pt>
              </c:numCache>
            </c:numRef>
          </c:val>
          <c:extLst>
            <c:ext xmlns:c16="http://schemas.microsoft.com/office/drawing/2014/chart" uri="{C3380CC4-5D6E-409C-BE32-E72D297353CC}">
              <c16:uniqueId val="{00000009-38F7-46BF-AE03-3EEFDBE3ED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8043</c:v>
                </c:pt>
                <c:pt idx="3">
                  <c:v>8171</c:v>
                </c:pt>
                <c:pt idx="6">
                  <c:v>8176</c:v>
                </c:pt>
                <c:pt idx="9">
                  <c:v>9033</c:v>
                </c:pt>
                <c:pt idx="12">
                  <c:v>9961</c:v>
                </c:pt>
              </c:numCache>
            </c:numRef>
          </c:val>
          <c:extLst>
            <c:ext xmlns:c16="http://schemas.microsoft.com/office/drawing/2014/chart" uri="{C3380CC4-5D6E-409C-BE32-E72D297353CC}">
              <c16:uniqueId val="{0000000A-38F7-46BF-AE03-3EEFDBE3EDCB}"/>
            </c:ext>
          </c:extLst>
        </c:ser>
        <c:dLbls>
          <c:showLegendKey val="0"/>
          <c:showVal val="0"/>
          <c:showCatName val="0"/>
          <c:showSerName val="0"/>
          <c:showPercent val="0"/>
          <c:showBubbleSize val="0"/>
        </c:dLbls>
        <c:gapWidth val="100"/>
        <c:overlap val="100"/>
        <c:axId val="122428416"/>
        <c:axId val="12243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600</c:v>
                </c:pt>
                <c:pt idx="2">
                  <c:v>#N/A</c:v>
                </c:pt>
                <c:pt idx="3">
                  <c:v>#N/A</c:v>
                </c:pt>
                <c:pt idx="4">
                  <c:v>380</c:v>
                </c:pt>
                <c:pt idx="5">
                  <c:v>#N/A</c:v>
                </c:pt>
                <c:pt idx="6">
                  <c:v>#N/A</c:v>
                </c:pt>
                <c:pt idx="7">
                  <c:v>206</c:v>
                </c:pt>
                <c:pt idx="8">
                  <c:v>#N/A</c:v>
                </c:pt>
                <c:pt idx="9">
                  <c:v>#N/A</c:v>
                </c:pt>
                <c:pt idx="10">
                  <c:v>414</c:v>
                </c:pt>
                <c:pt idx="11">
                  <c:v>#N/A</c:v>
                </c:pt>
                <c:pt idx="12">
                  <c:v>#N/A</c:v>
                </c:pt>
                <c:pt idx="13">
                  <c:v>513</c:v>
                </c:pt>
                <c:pt idx="14">
                  <c:v>#N/A</c:v>
                </c:pt>
              </c:numCache>
            </c:numRef>
          </c:val>
          <c:smooth val="0"/>
          <c:extLst>
            <c:ext xmlns:c16="http://schemas.microsoft.com/office/drawing/2014/chart" uri="{C3380CC4-5D6E-409C-BE32-E72D297353CC}">
              <c16:uniqueId val="{0000000B-38F7-46BF-AE03-3EEFDBE3EDCB}"/>
            </c:ext>
          </c:extLst>
        </c:ser>
        <c:dLbls>
          <c:showLegendKey val="0"/>
          <c:showVal val="0"/>
          <c:showCatName val="0"/>
          <c:showSerName val="0"/>
          <c:showPercent val="0"/>
          <c:showBubbleSize val="0"/>
        </c:dLbls>
        <c:marker val="1"/>
        <c:smooth val="0"/>
        <c:axId val="122428416"/>
        <c:axId val="122434688"/>
      </c:lineChart>
      <c:catAx>
        <c:axId val="12242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434688"/>
        <c:crosses val="autoZero"/>
        <c:auto val="1"/>
        <c:lblAlgn val="ctr"/>
        <c:lblOffset val="100"/>
        <c:tickLblSkip val="1"/>
        <c:tickMarkSkip val="1"/>
        <c:noMultiLvlLbl val="0"/>
      </c:catAx>
      <c:valAx>
        <c:axId val="12243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2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{D80CB1F1-8649-471A-A4E4-5C948B3B799A}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C42B-4C4A-A157-D922AAC0A67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{B99E5A49-51BB-4EED-ABFE-36226649BA70}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C42B-4C4A-A157-D922AAC0A67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{EED32745-BC3D-411A-93EB-CE7A948445ED}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C42B-4C4A-A157-D922AAC0A67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{E5B77DC3-717C-4443-BA04-71F72B7FC85F}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C42B-4C4A-A157-D922AAC0A672}"/>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{8CB90DA5-05EA-4F49-BBF3-14C7330AB152}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C42B-4C4A-A157-D922AAC0A67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42B-4C4A-A157-D922AAC0A67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{0720ECCB-F4F4-4609-A9DE-3C7AB66BE3A2}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C42B-4C4A-A157-D922AAC0A67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{F254370D-0D64-4B5B-B3E8-FFCBD68F69F2}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C42B-4C4A-A157-D922AAC0A67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{AC69FA64-4465-45E9-A444-202C2FA8EC81}</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C42B-4C4A-A157-D922AAC0A67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{19C3A6AF-FA38-454B-BE75-3872A54BB5D3}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C42B-4C4A-A157-D922AAC0A672}"/>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{591A1FDB-0E15-4874-809E-42BE54668C91}</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C42B-4C4A-A157-D922AAC0A67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42B-4C4A-A157-D922AAC0A672}"/>
            </c:ext>
          </c:extLst>
        </c:ser>
        <c:dLbls>
          <c:showLegendKey val="0"/>
          <c:showVal val="0"/>
          <c:showCatName val="0"/>
          <c:showSerName val="0"/>
          <c:showPercent val="0"/>
          <c:showBubbleSize val="0"/>
        </c:dLbls>
        <c:axId val="90809472"/>
        <c:axId val="90811392"/>
      </c:scatterChart>
      <c:valAx>
        <c:axId val="908094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11392"/>
        <c:crosses val="autoZero"/>
        <c:crossBetween val="midCat"/>
      </c:valAx>
      <c:valAx>
        <c:axId val="908113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09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{AE027591-F875-4873-AFEA-4D0D8A2138DB}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30E7-4BFF-BE87-8963B43ED1BF}"/>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{F6570618-AC79-43BD-9A17-E3071DB9B239}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30E7-4BFF-BE87-8963B43ED1B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{91716B3E-32C7-4E19-A7AE-C394F72C9432}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30E7-4BFF-BE87-8963B43ED1BF}"/>
                </c:ext>
              </c:extLst>
            </c:dLbl>
            <c:dLbl>
              <c:idx val="3"/>
              <c:layout>
                <c:manualLayout>
                  <c:x val="-3.1614262991407877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{410A98CF-3E89-439B-BBF8-A5369434FA0A}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30E7-4BFF-BE87-8963B43ED1BF}"/>
                </c:ext>
              </c:extLst>
            </c:dLbl>
            <c:dLbl>
              <c:idx val="4"/>
              <c:layout>
                <c:manualLayout>
                  <c:x val="-3.17966615322195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{60AE0141-F971-44BE-8161-A62AF7CE5A95}</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30E7-4BFF-BE87-8963B43ED1B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8.1999999999999993</c:v>
                </c:pt>
                <c:pt idx="2">
                  <c:v>7.2</c:v>
                </c:pt>
                <c:pt idx="3">
                  <c:v>6.5</c:v>
                </c:pt>
                <c:pt idx="4">
                  <c:v>6.2</c:v>
                </c:pt>
              </c:numCache>
            </c:numRef>
          </c:xVal>
          <c:yVal>
            <c:numRef>
              <c:f>公会計指標分析・財政指標組合せ分析表!$K$73:$O$73</c:f>
              <c:numCache>
                <c:formatCode>#,##0.0;"▲ "#,##0.0</c:formatCode>
                <c:ptCount val="5"/>
                <c:pt idx="0">
                  <c:v>13.3</c:v>
                </c:pt>
                <c:pt idx="1">
                  <c:v>8.5</c:v>
                </c:pt>
                <c:pt idx="2">
                  <c:v>4.5999999999999996</c:v>
                </c:pt>
                <c:pt idx="3">
                  <c:v>9.3000000000000007</c:v>
                </c:pt>
                <c:pt idx="4">
                  <c:v>11.7</c:v>
                </c:pt>
              </c:numCache>
            </c:numRef>
          </c:yVal>
          <c:smooth val="0"/>
          <c:extLst>
            <c:ext xmlns:c16="http://schemas.microsoft.com/office/drawing/2014/chart" uri="{C3380CC4-5D6E-409C-BE32-E72D297353CC}">
              <c16:uniqueId val="{00000005-30E7-4BFF-BE87-8963B43ED1B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{B4CA21EB-0BEE-432A-B048-761155518900}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30E7-4BFF-BE87-8963B43ED1BF}"/>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{858679D7-851D-4411-B353-D739D4AFBF55}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30E7-4BFF-BE87-8963B43ED1B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{EFF50E7B-F267-44AE-B25A-2C06614A3BF6}</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30E7-4BFF-BE87-8963B43ED1B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{40CC6827-8F19-4751-852C-F8F86107AC11}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30E7-4BFF-BE87-8963B43ED1B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{2A8D254E-1664-4F9A-9095-B2820DF3DA77}</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30E7-4BFF-BE87-8963B43ED1B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extLst>
            <c:ext xmlns:c16="http://schemas.microsoft.com/office/drawing/2014/chart" uri="{C3380CC4-5D6E-409C-BE32-E72D297353CC}">
              <c16:uniqueId val="{0000000B-30E7-4BFF-BE87-8963B43ED1BF}"/>
            </c:ext>
          </c:extLst>
        </c:ser>
        <c:dLbls>
          <c:showLegendKey val="0"/>
          <c:showVal val="0"/>
          <c:showCatName val="0"/>
          <c:showSerName val="0"/>
          <c:showPercent val="0"/>
          <c:showBubbleSize val="0"/>
        </c:dLbls>
        <c:axId val="90955776"/>
        <c:axId val="90957696"/>
      </c:scatterChart>
      <c:valAx>
        <c:axId val="90955776"/>
        <c:scaling>
          <c:orientation val="minMax"/>
          <c:max val="15.2"/>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57696"/>
        <c:crosses val="autoZero"/>
        <c:crossBetween val="midCat"/>
      </c:valAx>
      <c:valAx>
        <c:axId val="90957696"/>
        <c:scaling>
          <c:orientation val="minMax"/>
          <c:max val="8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55776"/>
        <c:crosses val="autoZero"/>
        <c:crossBetween val="midCat"/>
        <c:majorUnit val="10.8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元利償還金等の金額については、合併後に大規模な事業を実施していなかったため減少傾向であったが、平成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年度実施した大型事業の借入にかかる償還が平成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年度から始まったため、平成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年度の元利償還金が増加している。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実質公債費比率は普通交付税の金額に大きく左右されるので、今後とも交付税算入率を十分考慮した計画的な起債の発行により、比率の増加を抑えていきたい。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将来負担額については、小学校統合や保育所統合事業、新庁舎建設事業による地方債残高が増加した影響で平成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また、充当可能財源として、普通交付税の合併加算の終了に対応すべく、平成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年度から合併特例逓減対策基金の積み立てを始めたことや、臨時財政対策債や過疎対策事業債、合併特例債など交付税算入率の高い起債を有効に活用することで充当可能財源の確保を図っていく必要がある。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熊本県南阿蘇村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11,693
11,649
137.32
9,367,801
8,305,151
704,558
5,122,191
9,960,666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熊本県南阿蘇村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11,693
11,649
137.32
9,367,801
8,305,151
704,558
5,122,191
9,960,666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熊本県南阿蘇村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11,693
11,649
137.32
9,367,801
8,305,151
704,558
5,122,191
9,960,666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熊本県南阿蘇村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11,693
11,649
137.32
9,367,801
8,305,151
704,558
5,122,191
9,960,666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財政力指数は０．３で、全国平均、県平均を下回っているが、類似団体と比較すると０．０２ポイント上回っている。平成２６年度と比較すると地方税の徴収率は０．２％高くなっているものの、本村は歳入の約</a:t>
          </a:r>
          <a:r>
            <a:rPr kumimoji="1" lang="en-US" altLang="ja-JP" sz="1300">
              <a:latin typeface="ＭＳ Ｐゴシック"/>
            </a:rPr>
            <a:t>7</a:t>
          </a:r>
          <a:r>
            <a:rPr kumimoji="1" lang="ja-JP" altLang="en-US" sz="1300">
              <a:latin typeface="ＭＳ Ｐゴシック"/>
            </a:rPr>
            <a:t>割が依存財源であるため、更なる徴収の強化と支出削減を図り、収入の確保、支出の抑制に努める。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127907</xdr:rowOff>
    </xdr:to>
    <xdr:cxnSp macro="">
      <xdr:nvCxnSpPr>
        <xdr:cNvPr id="70" name="直線コネクタ 69"/>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3" name="直線コネクタ 72"/>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127907</xdr:rowOff>
    </xdr:to>
    <xdr:cxnSp macro="">
      <xdr:nvCxnSpPr>
        <xdr:cNvPr id="79" name="直線コネクタ 78"/>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9" name="円/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93634</xdr:rowOff>
    </xdr:from>
    <xdr:ext cx="762000" cy="259045"/>
    <xdr:sp macro="" textlink="">
      <xdr:nvSpPr>
        <xdr:cNvPr id="90"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1" name="円/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7" name="円/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8" name="テキスト ボックス 97"/>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の経常収支比率は９０．１％で平成２６年度と比較すると、２．３％上昇し、全国及び県平均を上回っている。要因としては、退職者の増加（前年度比約３倍）に伴う人件費の増額に加え、３村合併から１０年を経過したことによる普通交付税合併算定替の縮減開始による交付税の減額及び臨時財政対策債の減額が挙げられる。今後は、平成２８年熊本地震による税収の低下や復旧工事等に伴う公債費の増加が見込まれるため、財政の硬直化が懸念され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128778</xdr:rowOff>
    </xdr:from>
    <xdr:to>
      <xdr:col>7</xdr:col>
      <xdr:colOff>152400</xdr:colOff>
      <xdr:row>64</xdr:row>
      <xdr:rowOff>68326</xdr:rowOff>
    </xdr:to>
    <xdr:cxnSp macro="">
      <xdr:nvCxnSpPr>
        <xdr:cNvPr id="131" name="直線コネクタ 130"/>
        <xdr:cNvCxnSpPr/>
      </xdr:nvCxnSpPr>
      <xdr:spPr>
        <a:xfrm>
          <a:off x="4114800" y="1093012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78232</xdr:rowOff>
    </xdr:from>
    <xdr:to>
      <xdr:col>6</xdr:col>
      <xdr:colOff>0</xdr:colOff>
      <xdr:row>63</xdr:row>
      <xdr:rowOff>128778</xdr:rowOff>
    </xdr:to>
    <xdr:cxnSp macro="">
      <xdr:nvCxnSpPr>
        <xdr:cNvPr id="134" name="直線コネクタ 133"/>
        <xdr:cNvCxnSpPr/>
      </xdr:nvCxnSpPr>
      <xdr:spPr>
        <a:xfrm>
          <a:off x="3225800" y="1070813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62</xdr:row>
      <xdr:rowOff>78232</xdr:rowOff>
    </xdr:to>
    <xdr:cxnSp macro="">
      <xdr:nvCxnSpPr>
        <xdr:cNvPr id="137" name="直線コネクタ 136"/>
        <xdr:cNvCxnSpPr/>
      </xdr:nvCxnSpPr>
      <xdr:spPr>
        <a:xfrm>
          <a:off x="2336800" y="106888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39" name="テキスト ボックス 138"/>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58928</xdr:rowOff>
    </xdr:from>
    <xdr:to>
      <xdr:col>3</xdr:col>
      <xdr:colOff>279400</xdr:colOff>
      <xdr:row>62</xdr:row>
      <xdr:rowOff>165100</xdr:rowOff>
    </xdr:to>
    <xdr:cxnSp macro="">
      <xdr:nvCxnSpPr>
        <xdr:cNvPr id="140" name="直線コネクタ 139"/>
        <xdr:cNvCxnSpPr/>
      </xdr:nvCxnSpPr>
      <xdr:spPr>
        <a:xfrm flipV="1">
          <a:off x="1447800" y="106888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2" name="テキスト ボックス 141"/>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4" name="テキスト ボックス 143"/>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17526</xdr:rowOff>
    </xdr:from>
    <xdr:to>
      <xdr:col>7</xdr:col>
      <xdr:colOff>203200</xdr:colOff>
      <xdr:row>64</xdr:row>
      <xdr:rowOff>119126</xdr:rowOff>
    </xdr:to>
    <xdr:sp macro="" textlink="">
      <xdr:nvSpPr>
        <xdr:cNvPr id="150" name="円/楕円 149"/>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161053</xdr:rowOff>
    </xdr:from>
    <xdr:ext cx="762000" cy="259045"/>
    <xdr:sp macro="" textlink="">
      <xdr:nvSpPr>
        <xdr:cNvPr id="151"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77978</xdr:rowOff>
    </xdr:from>
    <xdr:to>
      <xdr:col>6</xdr:col>
      <xdr:colOff>50800</xdr:colOff>
      <xdr:row>64</xdr:row>
      <xdr:rowOff>8128</xdr:rowOff>
    </xdr:to>
    <xdr:sp macro="" textlink="">
      <xdr:nvSpPr>
        <xdr:cNvPr id="152" name="円/楕円 151"/>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164355</xdr:rowOff>
    </xdr:from>
    <xdr:ext cx="736600" cy="259045"/>
    <xdr:sp macro="" textlink="">
      <xdr:nvSpPr>
        <xdr:cNvPr id="153" name="テキスト ボックス 152"/>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27432</xdr:rowOff>
    </xdr:from>
    <xdr:to>
      <xdr:col>4</xdr:col>
      <xdr:colOff>533400</xdr:colOff>
      <xdr:row>62</xdr:row>
      <xdr:rowOff>129032</xdr:rowOff>
    </xdr:to>
    <xdr:sp macro="" textlink="">
      <xdr:nvSpPr>
        <xdr:cNvPr id="154" name="円/楕円 153"/>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139209</xdr:rowOff>
    </xdr:from>
    <xdr:ext cx="762000" cy="259045"/>
    <xdr:sp macro="" textlink="">
      <xdr:nvSpPr>
        <xdr:cNvPr id="155" name="テキスト ボックス 154"/>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8128</xdr:rowOff>
    </xdr:from>
    <xdr:to>
      <xdr:col>3</xdr:col>
      <xdr:colOff>330200</xdr:colOff>
      <xdr:row>62</xdr:row>
      <xdr:rowOff>109728</xdr:rowOff>
    </xdr:to>
    <xdr:sp macro="" textlink="">
      <xdr:nvSpPr>
        <xdr:cNvPr id="156" name="円/楕円 155"/>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119905</xdr:rowOff>
    </xdr:from>
    <xdr:ext cx="762000" cy="259045"/>
    <xdr:sp macro="" textlink="">
      <xdr:nvSpPr>
        <xdr:cNvPr id="157" name="テキスト ボックス 156"/>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8" name="円/楕円 157"/>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59" name="テキスト ボックス 158"/>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[210,011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は一人当たり２１０，０１１円で全国・県平均、類似団体を上回っている。人件費については定員適正化計画に沿って、退職人員に対して新規採用を抑制することで改善を図っており、また、物件費についても中期財政計画（Ｈ２４～</a:t>
          </a:r>
          <a:r>
            <a:rPr kumimoji="1" lang="en-US" altLang="ja-JP" sz="1300">
              <a:latin typeface="ＭＳ Ｐゴシック"/>
            </a:rPr>
            <a:t>H</a:t>
          </a:r>
          <a:r>
            <a:rPr kumimoji="1" lang="ja-JP" altLang="en-US" sz="1300">
              <a:latin typeface="ＭＳ Ｐゴシック"/>
            </a:rPr>
            <a:t>２７）に沿って抑制を図っているところ。現在、公共施設総合管理計画を策定中であり、今後は計画に基づき物件費の削減にも努めていきたい。</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127901</xdr:rowOff>
    </xdr:from>
    <xdr:to>
      <xdr:col>7</xdr:col>
      <xdr:colOff>152400</xdr:colOff>
      <xdr:row>84</xdr:row>
      <xdr:rowOff>10213</xdr:rowOff>
    </xdr:to>
    <xdr:cxnSp macro="">
      <xdr:nvCxnSpPr>
        <xdr:cNvPr id="192" name="直線コネクタ 191"/>
        <xdr:cNvCxnSpPr/>
      </xdr:nvCxnSpPr>
      <xdr:spPr>
        <a:xfrm>
          <a:off x="4114800" y="14358251"/>
          <a:ext cx="838200" cy="5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20679</xdr:rowOff>
    </xdr:from>
    <xdr:ext cx="762000" cy="259045"/>
    <xdr:sp macro="" textlink="">
      <xdr:nvSpPr>
        <xdr:cNvPr id="193" name="人件費・物件費等の状況平均値テキスト"/>
        <xdr:cNvSpPr txBox="1"/>
      </xdr:nvSpPr>
      <xdr:spPr>
        <a:xfrm>
          <a:off x="5041900" y="1407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89486</xdr:rowOff>
    </xdr:from>
    <xdr:to>
      <xdr:col>6</xdr:col>
      <xdr:colOff>0</xdr:colOff>
      <xdr:row>83</xdr:row>
      <xdr:rowOff>127901</xdr:rowOff>
    </xdr:to>
    <xdr:cxnSp macro="">
      <xdr:nvCxnSpPr>
        <xdr:cNvPr id="195" name="直線コネクタ 194"/>
        <xdr:cNvCxnSpPr/>
      </xdr:nvCxnSpPr>
      <xdr:spPr>
        <a:xfrm>
          <a:off x="3225800" y="14319836"/>
          <a:ext cx="889000" cy="3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162664</xdr:rowOff>
    </xdr:from>
    <xdr:ext cx="736600" cy="259045"/>
    <xdr:sp macro="" textlink="">
      <xdr:nvSpPr>
        <xdr:cNvPr id="197" name="テキスト ボックス 196"/>
        <xdr:cNvSpPr txBox="1"/>
      </xdr:nvSpPr>
      <xdr:spPr>
        <a:xfrm>
          <a:off x="3733800" y="1405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89486</xdr:rowOff>
    </xdr:from>
    <xdr:to>
      <xdr:col>4</xdr:col>
      <xdr:colOff>482600</xdr:colOff>
      <xdr:row>83</xdr:row>
      <xdr:rowOff>101257</xdr:rowOff>
    </xdr:to>
    <xdr:cxnSp macro="">
      <xdr:nvCxnSpPr>
        <xdr:cNvPr id="198" name="直線コネクタ 197"/>
        <xdr:cNvCxnSpPr/>
      </xdr:nvCxnSpPr>
      <xdr:spPr>
        <a:xfrm flipV="1">
          <a:off x="2336800" y="14319836"/>
          <a:ext cx="889000" cy="1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125793</xdr:rowOff>
    </xdr:from>
    <xdr:ext cx="762000" cy="259045"/>
    <xdr:sp macro="" textlink="">
      <xdr:nvSpPr>
        <xdr:cNvPr id="200" name="テキスト ボックス 199"/>
        <xdr:cNvSpPr txBox="1"/>
      </xdr:nvSpPr>
      <xdr:spPr>
        <a:xfrm>
          <a:off x="2844800" y="140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101257</xdr:rowOff>
    </xdr:from>
    <xdr:to>
      <xdr:col>3</xdr:col>
      <xdr:colOff>279400</xdr:colOff>
      <xdr:row>83</xdr:row>
      <xdr:rowOff>125936</xdr:rowOff>
    </xdr:to>
    <xdr:cxnSp macro="">
      <xdr:nvCxnSpPr>
        <xdr:cNvPr id="201" name="直線コネクタ 200"/>
        <xdr:cNvCxnSpPr/>
      </xdr:nvCxnSpPr>
      <xdr:spPr>
        <a:xfrm flipV="1">
          <a:off x="1447800" y="14331607"/>
          <a:ext cx="8890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113478</xdr:rowOff>
    </xdr:from>
    <xdr:ext cx="762000" cy="259045"/>
    <xdr:sp macro="" textlink="">
      <xdr:nvSpPr>
        <xdr:cNvPr id="203" name="テキスト ボックス 202"/>
        <xdr:cNvSpPr txBox="1"/>
      </xdr:nvSpPr>
      <xdr:spPr>
        <a:xfrm>
          <a:off x="1955800" y="1400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111281</xdr:rowOff>
    </xdr:from>
    <xdr:ext cx="762000" cy="259045"/>
    <xdr:sp macro="" textlink="">
      <xdr:nvSpPr>
        <xdr:cNvPr id="205" name="テキスト ボックス 204"/>
        <xdr:cNvSpPr txBox="1"/>
      </xdr:nvSpPr>
      <xdr:spPr>
        <a:xfrm>
          <a:off x="1066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130863</xdr:rowOff>
    </xdr:from>
    <xdr:to>
      <xdr:col>7</xdr:col>
      <xdr:colOff>203200</xdr:colOff>
      <xdr:row>84</xdr:row>
      <xdr:rowOff>61013</xdr:rowOff>
    </xdr:to>
    <xdr:sp macro="" textlink="">
      <xdr:nvSpPr>
        <xdr:cNvPr id="211" name="円/楕円 210"/>
        <xdr:cNvSpPr/>
      </xdr:nvSpPr>
      <xdr:spPr>
        <a:xfrm>
          <a:off x="4902200" y="143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102940</xdr:rowOff>
    </xdr:from>
    <xdr:ext cx="762000" cy="259045"/>
    <xdr:sp macro="" textlink="">
      <xdr:nvSpPr>
        <xdr:cNvPr id="212" name="人件費・物件費等の状況該当値テキスト"/>
        <xdr:cNvSpPr txBox="1"/>
      </xdr:nvSpPr>
      <xdr:spPr>
        <a:xfrm>
          <a:off x="5041900" y="143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210,011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77101</xdr:rowOff>
    </xdr:from>
    <xdr:to>
      <xdr:col>6</xdr:col>
      <xdr:colOff>50800</xdr:colOff>
      <xdr:row>84</xdr:row>
      <xdr:rowOff>7251</xdr:rowOff>
    </xdr:to>
    <xdr:sp macro="" textlink="">
      <xdr:nvSpPr>
        <xdr:cNvPr id="213" name="円/楕円 212"/>
        <xdr:cNvSpPr/>
      </xdr:nvSpPr>
      <xdr:spPr>
        <a:xfrm>
          <a:off x="4064000" y="143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163478</xdr:rowOff>
    </xdr:from>
    <xdr:ext cx="736600" cy="259045"/>
    <xdr:sp macro="" textlink="">
      <xdr:nvSpPr>
        <xdr:cNvPr id="214" name="テキスト ボックス 213"/>
        <xdr:cNvSpPr txBox="1"/>
      </xdr:nvSpPr>
      <xdr:spPr>
        <a:xfrm>
          <a:off x="3733800" y="14393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198,871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38686</xdr:rowOff>
    </xdr:from>
    <xdr:to>
      <xdr:col>4</xdr:col>
      <xdr:colOff>533400</xdr:colOff>
      <xdr:row>83</xdr:row>
      <xdr:rowOff>140286</xdr:rowOff>
    </xdr:to>
    <xdr:sp macro="" textlink="">
      <xdr:nvSpPr>
        <xdr:cNvPr id="215" name="円/楕円 214"/>
        <xdr:cNvSpPr/>
      </xdr:nvSpPr>
      <xdr:spPr>
        <a:xfrm>
          <a:off x="3175000" y="142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125063</xdr:rowOff>
    </xdr:from>
    <xdr:ext cx="762000" cy="259045"/>
    <xdr:sp macro="" textlink="">
      <xdr:nvSpPr>
        <xdr:cNvPr id="216" name="テキスト ボックス 215"/>
        <xdr:cNvSpPr txBox="1"/>
      </xdr:nvSpPr>
      <xdr:spPr>
        <a:xfrm>
          <a:off x="2844800" y="1435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190,911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50457</xdr:rowOff>
    </xdr:from>
    <xdr:to>
      <xdr:col>3</xdr:col>
      <xdr:colOff>330200</xdr:colOff>
      <xdr:row>83</xdr:row>
      <xdr:rowOff>152057</xdr:rowOff>
    </xdr:to>
    <xdr:sp macro="" textlink="">
      <xdr:nvSpPr>
        <xdr:cNvPr id="217" name="円/楕円 216"/>
        <xdr:cNvSpPr/>
      </xdr:nvSpPr>
      <xdr:spPr>
        <a:xfrm>
          <a:off x="2286000" y="142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136834</xdr:rowOff>
    </xdr:from>
    <xdr:ext cx="762000" cy="259045"/>
    <xdr:sp macro="" textlink="">
      <xdr:nvSpPr>
        <xdr:cNvPr id="218" name="テキスト ボックス 217"/>
        <xdr:cNvSpPr txBox="1"/>
      </xdr:nvSpPr>
      <xdr:spPr>
        <a:xfrm>
          <a:off x="1955800" y="1436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193,350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75136</xdr:rowOff>
    </xdr:from>
    <xdr:to>
      <xdr:col>2</xdr:col>
      <xdr:colOff>127000</xdr:colOff>
      <xdr:row>84</xdr:row>
      <xdr:rowOff>5286</xdr:rowOff>
    </xdr:to>
    <xdr:sp macro="" textlink="">
      <xdr:nvSpPr>
        <xdr:cNvPr id="219" name="円/楕円 218"/>
        <xdr:cNvSpPr/>
      </xdr:nvSpPr>
      <xdr:spPr>
        <a:xfrm>
          <a:off x="1397000" y="143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161513</xdr:rowOff>
    </xdr:from>
    <xdr:ext cx="762000" cy="259045"/>
    <xdr:sp macro="" textlink="">
      <xdr:nvSpPr>
        <xdr:cNvPr id="220" name="テキスト ボックス 219"/>
        <xdr:cNvSpPr txBox="1"/>
      </xdr:nvSpPr>
      <xdr:spPr>
        <a:xfrm>
          <a:off x="1066800" y="1439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どのラスパイレス指数については、９６．３と全国町村平均と同じ水準となっている。類似団体平均値（９５．６）と比較すると０．７％上回っているため、今後も定員適正化計画に沿った職員採用を実施し、人件費削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86</xdr:row>
      <xdr:rowOff>136071</xdr:rowOff>
    </xdr:to>
    <xdr:cxnSp macro="">
      <xdr:nvCxnSpPr>
        <xdr:cNvPr id="251" name="直線コネクタ 250"/>
        <xdr:cNvCxnSpPr/>
      </xdr:nvCxnSpPr>
      <xdr:spPr>
        <a:xfrm flipV="1">
          <a:off x="17018000" y="13938552"/>
          <a:ext cx="0" cy="9422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2"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3" name="直線コネクタ 252"/>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65314</xdr:rowOff>
    </xdr:to>
    <xdr:cxnSp macro="">
      <xdr:nvCxnSpPr>
        <xdr:cNvPr id="256" name="直線コネクタ 255"/>
        <xdr:cNvCxnSpPr/>
      </xdr:nvCxnSpPr>
      <xdr:spPr>
        <a:xfrm>
          <a:off x="16179800" y="1440966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122059</xdr:rowOff>
    </xdr:from>
    <xdr:ext cx="762000" cy="259045"/>
    <xdr:sp macro="" textlink="">
      <xdr:nvSpPr>
        <xdr:cNvPr id="257" name="給与水準   （国との比較）平均値テキスト"/>
        <xdr:cNvSpPr txBox="1"/>
      </xdr:nvSpPr>
      <xdr:spPr>
        <a:xfrm>
          <a:off x="17106900" y="14180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58" name="フローチャート : 判断 257"/>
        <xdr:cNvSpPr/>
      </xdr:nvSpPr>
      <xdr:spPr>
        <a:xfrm>
          <a:off x="16967200" y="1433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84</xdr:row>
      <xdr:rowOff>7862</xdr:rowOff>
    </xdr:to>
    <xdr:cxnSp macro="">
      <xdr:nvCxnSpPr>
        <xdr:cNvPr id="259" name="直線コネクタ 258"/>
        <xdr:cNvCxnSpPr/>
      </xdr:nvCxnSpPr>
      <xdr:spPr>
        <a:xfrm>
          <a:off x="15290800" y="143866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89</xdr:row>
      <xdr:rowOff>35379</xdr:rowOff>
    </xdr:to>
    <xdr:cxnSp macro="">
      <xdr:nvCxnSpPr>
        <xdr:cNvPr id="262" name="直線コネクタ 261"/>
        <xdr:cNvCxnSpPr/>
      </xdr:nvCxnSpPr>
      <xdr:spPr>
        <a:xfrm flipV="1">
          <a:off x="14401800" y="1438668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13607</xdr:rowOff>
    </xdr:from>
    <xdr:to>
      <xdr:col>22</xdr:col>
      <xdr:colOff>254000</xdr:colOff>
      <xdr:row>83</xdr:row>
      <xdr:rowOff>115207</xdr:rowOff>
    </xdr:to>
    <xdr:sp macro="" textlink="">
      <xdr:nvSpPr>
        <xdr:cNvPr id="263" name="フローチャート : 判断 262"/>
        <xdr:cNvSpPr/>
      </xdr:nvSpPr>
      <xdr:spPr>
        <a:xfrm>
          <a:off x="15240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64" name="テキスト ボックス 263"/>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149377</xdr:rowOff>
    </xdr:from>
    <xdr:to>
      <xdr:col>21</xdr:col>
      <xdr:colOff>0</xdr:colOff>
      <xdr:row>89</xdr:row>
      <xdr:rowOff>35379</xdr:rowOff>
    </xdr:to>
    <xdr:cxnSp macro="">
      <xdr:nvCxnSpPr>
        <xdr:cNvPr id="265" name="直線コネクタ 264"/>
        <xdr:cNvCxnSpPr/>
      </xdr:nvCxnSpPr>
      <xdr:spPr>
        <a:xfrm>
          <a:off x="13512800" y="152369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6" name="フローチャート : 判断 265"/>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7" name="テキスト ボックス 266"/>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68" name="フローチャート : 判断 267"/>
        <xdr:cNvSpPr/>
      </xdr:nvSpPr>
      <xdr:spPr>
        <a:xfrm>
          <a:off x="13462000" y="150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69" name="テキスト ボックス 268"/>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5" name="円/楕円 274"/>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158041</xdr:rowOff>
    </xdr:from>
    <xdr:ext cx="762000" cy="259045"/>
    <xdr:sp macro="" textlink="">
      <xdr:nvSpPr>
        <xdr:cNvPr id="276"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7" name="円/楕円 276"/>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78" name="テキスト ボックス 277"/>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79" name="円/楕円 278"/>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20459</xdr:rowOff>
    </xdr:from>
    <xdr:ext cx="762000" cy="259045"/>
    <xdr:sp macro="" textlink="">
      <xdr:nvSpPr>
        <xdr:cNvPr id="280" name="テキスト ボックス 279"/>
        <xdr:cNvSpPr txBox="1"/>
      </xdr:nvSpPr>
      <xdr:spPr>
        <a:xfrm>
          <a:off x="14909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1" name="円/楕円 280"/>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82" name="テキスト ボックス 281"/>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3" name="円/楕円 282"/>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4" name="テキスト ボックス 28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降は、退職職員に対して新規採用を抑制することで、年々適正人員に近づいているものの、未だ全国・県平均及び類似団体平均を上回っている。平成２９年度の新庁舎開庁に伴い施設の再編・見直しを行ってきたが、平成２８年熊本地震の影響により課の再編、人員等の見直しなどを行い、今後も定員の適正化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6" name="直線コネクタ 315"/>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7"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8" name="直線コネクタ 317"/>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9"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20" name="直線コネクタ 319"/>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170362</xdr:rowOff>
    </xdr:from>
    <xdr:to>
      <xdr:col>24</xdr:col>
      <xdr:colOff>558800</xdr:colOff>
      <xdr:row>65</xdr:row>
      <xdr:rowOff>9253</xdr:rowOff>
    </xdr:to>
    <xdr:cxnSp macro="">
      <xdr:nvCxnSpPr>
        <xdr:cNvPr id="321" name="直線コネクタ 320"/>
        <xdr:cNvCxnSpPr/>
      </xdr:nvCxnSpPr>
      <xdr:spPr>
        <a:xfrm>
          <a:off x="16179800" y="1114316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72226</xdr:rowOff>
    </xdr:from>
    <xdr:ext cx="762000" cy="259045"/>
    <xdr:sp macro="" textlink="">
      <xdr:nvSpPr>
        <xdr:cNvPr id="322" name="定員管理の状況平均値テキスト"/>
        <xdr:cNvSpPr txBox="1"/>
      </xdr:nvSpPr>
      <xdr:spPr>
        <a:xfrm>
          <a:off x="17106900" y="10530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3" name="フローチャート : 判断 322"/>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153126</xdr:rowOff>
    </xdr:from>
    <xdr:to>
      <xdr:col>23</xdr:col>
      <xdr:colOff>406400</xdr:colOff>
      <xdr:row>64</xdr:row>
      <xdr:rowOff>170362</xdr:rowOff>
    </xdr:to>
    <xdr:cxnSp macro="">
      <xdr:nvCxnSpPr>
        <xdr:cNvPr id="324" name="直線コネクタ 323"/>
        <xdr:cNvCxnSpPr/>
      </xdr:nvCxnSpPr>
      <xdr:spPr>
        <a:xfrm>
          <a:off x="15290800" y="1112592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5" name="フローチャート : 判断 324"/>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108058</xdr:rowOff>
    </xdr:from>
    <xdr:ext cx="736600" cy="259045"/>
    <xdr:sp macro="" textlink="">
      <xdr:nvSpPr>
        <xdr:cNvPr id="326" name="テキスト ボックス 325"/>
        <xdr:cNvSpPr txBox="1"/>
      </xdr:nvSpPr>
      <xdr:spPr>
        <a:xfrm>
          <a:off x="15798800" y="1056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96248</xdr:rowOff>
    </xdr:from>
    <xdr:to>
      <xdr:col>22</xdr:col>
      <xdr:colOff>203200</xdr:colOff>
      <xdr:row>64</xdr:row>
      <xdr:rowOff>153126</xdr:rowOff>
    </xdr:to>
    <xdr:cxnSp macro="">
      <xdr:nvCxnSpPr>
        <xdr:cNvPr id="327" name="直線コネクタ 326"/>
        <xdr:cNvCxnSpPr/>
      </xdr:nvCxnSpPr>
      <xdr:spPr>
        <a:xfrm>
          <a:off x="14401800" y="11069048"/>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8" name="フローチャート : 判断 327"/>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101164</xdr:rowOff>
    </xdr:from>
    <xdr:ext cx="762000" cy="259045"/>
    <xdr:sp macro="" textlink="">
      <xdr:nvSpPr>
        <xdr:cNvPr id="329" name="テキスト ボックス 328"/>
        <xdr:cNvSpPr txBox="1"/>
      </xdr:nvSpPr>
      <xdr:spPr>
        <a:xfrm>
          <a:off x="14909800" y="105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96248</xdr:rowOff>
    </xdr:from>
    <xdr:to>
      <xdr:col>21</xdr:col>
      <xdr:colOff>0</xdr:colOff>
      <xdr:row>64</xdr:row>
      <xdr:rowOff>104866</xdr:rowOff>
    </xdr:to>
    <xdr:cxnSp macro="">
      <xdr:nvCxnSpPr>
        <xdr:cNvPr id="330" name="直線コネクタ 329"/>
        <xdr:cNvCxnSpPr/>
      </xdr:nvCxnSpPr>
      <xdr:spPr>
        <a:xfrm flipV="1">
          <a:off x="13512800" y="1106904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31" name="フローチャート : 判断 330"/>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89099</xdr:rowOff>
    </xdr:from>
    <xdr:ext cx="762000" cy="259045"/>
    <xdr:sp macro="" textlink="">
      <xdr:nvSpPr>
        <xdr:cNvPr id="332" name="テキスト ボックス 331"/>
        <xdr:cNvSpPr txBox="1"/>
      </xdr:nvSpPr>
      <xdr:spPr>
        <a:xfrm>
          <a:off x="14020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3" name="フローチャート : 判断 332"/>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61521</xdr:rowOff>
    </xdr:from>
    <xdr:ext cx="762000" cy="259045"/>
    <xdr:sp macro="" textlink="">
      <xdr:nvSpPr>
        <xdr:cNvPr id="334" name="テキスト ボックス 333"/>
        <xdr:cNvSpPr txBox="1"/>
      </xdr:nvSpPr>
      <xdr:spPr>
        <a:xfrm>
          <a:off x="13131800" y="105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129903</xdr:rowOff>
    </xdr:from>
    <xdr:to>
      <xdr:col>24</xdr:col>
      <xdr:colOff>609600</xdr:colOff>
      <xdr:row>65</xdr:row>
      <xdr:rowOff>60053</xdr:rowOff>
    </xdr:to>
    <xdr:sp macro="" textlink="">
      <xdr:nvSpPr>
        <xdr:cNvPr id="340" name="円/楕円 339"/>
        <xdr:cNvSpPr/>
      </xdr:nvSpPr>
      <xdr:spPr>
        <a:xfrm>
          <a:off x="169672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101980</xdr:rowOff>
    </xdr:from>
    <xdr:ext cx="762000" cy="259045"/>
    <xdr:sp macro="" textlink="">
      <xdr:nvSpPr>
        <xdr:cNvPr id="341" name="定員管理の状況該当値テキスト"/>
        <xdr:cNvSpPr txBox="1"/>
      </xdr:nvSpPr>
      <xdr:spPr>
        <a:xfrm>
          <a:off x="17106900" y="110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119562</xdr:rowOff>
    </xdr:from>
    <xdr:to>
      <xdr:col>23</xdr:col>
      <xdr:colOff>457200</xdr:colOff>
      <xdr:row>65</xdr:row>
      <xdr:rowOff>49712</xdr:rowOff>
    </xdr:to>
    <xdr:sp macro="" textlink="">
      <xdr:nvSpPr>
        <xdr:cNvPr id="342" name="円/楕円 341"/>
        <xdr:cNvSpPr/>
      </xdr:nvSpPr>
      <xdr:spPr>
        <a:xfrm>
          <a:off x="16129000" y="110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34489</xdr:rowOff>
    </xdr:from>
    <xdr:ext cx="736600" cy="259045"/>
    <xdr:sp macro="" textlink="">
      <xdr:nvSpPr>
        <xdr:cNvPr id="343" name="テキスト ボックス 342"/>
        <xdr:cNvSpPr txBox="1"/>
      </xdr:nvSpPr>
      <xdr:spPr>
        <a:xfrm>
          <a:off x="15798800" y="11178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102326</xdr:rowOff>
    </xdr:from>
    <xdr:to>
      <xdr:col>22</xdr:col>
      <xdr:colOff>254000</xdr:colOff>
      <xdr:row>65</xdr:row>
      <xdr:rowOff>32476</xdr:rowOff>
    </xdr:to>
    <xdr:sp macro="" textlink="">
      <xdr:nvSpPr>
        <xdr:cNvPr id="344" name="円/楕円 343"/>
        <xdr:cNvSpPr/>
      </xdr:nvSpPr>
      <xdr:spPr>
        <a:xfrm>
          <a:off x="15240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17253</xdr:rowOff>
    </xdr:from>
    <xdr:ext cx="762000" cy="259045"/>
    <xdr:sp macro="" textlink="">
      <xdr:nvSpPr>
        <xdr:cNvPr id="345" name="テキスト ボックス 344"/>
        <xdr:cNvSpPr txBox="1"/>
      </xdr:nvSpPr>
      <xdr:spPr>
        <a:xfrm>
          <a:off x="14909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45448</xdr:rowOff>
    </xdr:from>
    <xdr:to>
      <xdr:col>21</xdr:col>
      <xdr:colOff>50800</xdr:colOff>
      <xdr:row>64</xdr:row>
      <xdr:rowOff>147048</xdr:rowOff>
    </xdr:to>
    <xdr:sp macro="" textlink="">
      <xdr:nvSpPr>
        <xdr:cNvPr id="346" name="円/楕円 345"/>
        <xdr:cNvSpPr/>
      </xdr:nvSpPr>
      <xdr:spPr>
        <a:xfrm>
          <a:off x="14351000" y="110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131825</xdr:rowOff>
    </xdr:from>
    <xdr:ext cx="762000" cy="259045"/>
    <xdr:sp macro="" textlink="">
      <xdr:nvSpPr>
        <xdr:cNvPr id="347" name="テキスト ボックス 346"/>
        <xdr:cNvSpPr txBox="1"/>
      </xdr:nvSpPr>
      <xdr:spPr>
        <a:xfrm>
          <a:off x="14020800" y="1110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54066</xdr:rowOff>
    </xdr:from>
    <xdr:to>
      <xdr:col>19</xdr:col>
      <xdr:colOff>533400</xdr:colOff>
      <xdr:row>64</xdr:row>
      <xdr:rowOff>155666</xdr:rowOff>
    </xdr:to>
    <xdr:sp macro="" textlink="">
      <xdr:nvSpPr>
        <xdr:cNvPr id="348" name="円/楕円 347"/>
        <xdr:cNvSpPr/>
      </xdr:nvSpPr>
      <xdr:spPr>
        <a:xfrm>
          <a:off x="13462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140443</xdr:rowOff>
    </xdr:from>
    <xdr:ext cx="762000" cy="259045"/>
    <xdr:sp macro="" textlink="">
      <xdr:nvSpPr>
        <xdr:cNvPr id="349" name="テキスト ボックス 348"/>
        <xdr:cNvSpPr txBox="1"/>
      </xdr:nvSpPr>
      <xdr:spPr>
        <a:xfrm>
          <a:off x="13131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の実質公債費比率６．２％については、全国・県平均及び類似団体をいずれも下回っている。これは、臨時財政対策債や過疎債など交付税算入率の高い起債により事業を実施していることと、合併後の事業抑制によりハード事業の起債発行残高が減少していることが主な要因と考えられる。</a:t>
          </a:r>
          <a:endParaRPr kumimoji="1" lang="en-US" altLang="ja-JP" sz="1300">
            <a:latin typeface="ＭＳ Ｐゴシック"/>
          </a:endParaRPr>
        </a:p>
        <a:p>
          <a:r>
            <a:rPr kumimoji="1" lang="ja-JP" altLang="en-US" sz="1300">
              <a:latin typeface="ＭＳ Ｐゴシック"/>
            </a:rPr>
            <a:t>　今後は新庁舎建設・中学校統合等の大型事業の実施や、平成２８年熊本地震の影響により起債発行額が増額となるため、事業実施の際は交付税算入率の高い過疎債や合併特例債を活用し、実質公債費の上昇を抑制していく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81" name="直線コネクタ 380"/>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2"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3" name="直線コネクタ 382"/>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4"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5" name="直線コネクタ 384"/>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147260</xdr:rowOff>
    </xdr:from>
    <xdr:to>
      <xdr:col>24</xdr:col>
      <xdr:colOff>558800</xdr:colOff>
      <xdr:row>38</xdr:row>
      <xdr:rowOff>10281</xdr:rowOff>
    </xdr:to>
    <xdr:cxnSp macro="">
      <xdr:nvCxnSpPr>
        <xdr:cNvPr id="386" name="直線コネクタ 385"/>
        <xdr:cNvCxnSpPr/>
      </xdr:nvCxnSpPr>
      <xdr:spPr>
        <a:xfrm flipV="1">
          <a:off x="16179800" y="649091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7"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8" name="フローチャート : 判断 387"/>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10281</xdr:rowOff>
    </xdr:from>
    <xdr:to>
      <xdr:col>23</xdr:col>
      <xdr:colOff>406400</xdr:colOff>
      <xdr:row>38</xdr:row>
      <xdr:rowOff>90715</xdr:rowOff>
    </xdr:to>
    <xdr:cxnSp macro="">
      <xdr:nvCxnSpPr>
        <xdr:cNvPr id="389" name="直線コネクタ 388"/>
        <xdr:cNvCxnSpPr/>
      </xdr:nvCxnSpPr>
      <xdr:spPr>
        <a:xfrm flipV="1">
          <a:off x="15290800" y="65253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90" name="フローチャート : 判断 389"/>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91" name="テキスト ボックス 390"/>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90715</xdr:rowOff>
    </xdr:from>
    <xdr:to>
      <xdr:col>22</xdr:col>
      <xdr:colOff>203200</xdr:colOff>
      <xdr:row>39</xdr:row>
      <xdr:rowOff>34169</xdr:rowOff>
    </xdr:to>
    <xdr:cxnSp macro="">
      <xdr:nvCxnSpPr>
        <xdr:cNvPr id="392" name="直線コネクタ 391"/>
        <xdr:cNvCxnSpPr/>
      </xdr:nvCxnSpPr>
      <xdr:spPr>
        <a:xfrm flipV="1">
          <a:off x="14401800" y="66058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3" name="フローチャート :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34169</xdr:rowOff>
    </xdr:from>
    <xdr:to>
      <xdr:col>21</xdr:col>
      <xdr:colOff>0</xdr:colOff>
      <xdr:row>40</xdr:row>
      <xdr:rowOff>35076</xdr:rowOff>
    </xdr:to>
    <xdr:cxnSp macro="">
      <xdr:nvCxnSpPr>
        <xdr:cNvPr id="395" name="直線コネクタ 394"/>
        <xdr:cNvCxnSpPr/>
      </xdr:nvCxnSpPr>
      <xdr:spPr>
        <a:xfrm flipV="1">
          <a:off x="13512800" y="672071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7" name="テキスト ボックス 39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96460</xdr:rowOff>
    </xdr:from>
    <xdr:to>
      <xdr:col>24</xdr:col>
      <xdr:colOff>609600</xdr:colOff>
      <xdr:row>38</xdr:row>
      <xdr:rowOff>26609</xdr:rowOff>
    </xdr:to>
    <xdr:sp macro="" textlink="">
      <xdr:nvSpPr>
        <xdr:cNvPr id="405" name="円/楕円 404"/>
        <xdr:cNvSpPr/>
      </xdr:nvSpPr>
      <xdr:spPr>
        <a:xfrm>
          <a:off x="169672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112987</xdr:rowOff>
    </xdr:from>
    <xdr:ext cx="762000" cy="259045"/>
    <xdr:sp macro="" textlink="">
      <xdr:nvSpPr>
        <xdr:cNvPr id="406" name="公債費負担の状況該当値テキスト"/>
        <xdr:cNvSpPr txBox="1"/>
      </xdr:nvSpPr>
      <xdr:spPr>
        <a:xfrm>
          <a:off x="17106900" y="62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130931</xdr:rowOff>
    </xdr:from>
    <xdr:to>
      <xdr:col>23</xdr:col>
      <xdr:colOff>457200</xdr:colOff>
      <xdr:row>38</xdr:row>
      <xdr:rowOff>61081</xdr:rowOff>
    </xdr:to>
    <xdr:sp macro="" textlink="">
      <xdr:nvSpPr>
        <xdr:cNvPr id="407" name="円/楕円 406"/>
        <xdr:cNvSpPr/>
      </xdr:nvSpPr>
      <xdr:spPr>
        <a:xfrm>
          <a:off x="16129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71258</xdr:rowOff>
    </xdr:from>
    <xdr:ext cx="736600" cy="259045"/>
    <xdr:sp macro="" textlink="">
      <xdr:nvSpPr>
        <xdr:cNvPr id="408" name="テキスト ボックス 407"/>
        <xdr:cNvSpPr txBox="1"/>
      </xdr:nvSpPr>
      <xdr:spPr>
        <a:xfrm>
          <a:off x="15798800" y="624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39915</xdr:rowOff>
    </xdr:from>
    <xdr:to>
      <xdr:col>22</xdr:col>
      <xdr:colOff>254000</xdr:colOff>
      <xdr:row>38</xdr:row>
      <xdr:rowOff>141515</xdr:rowOff>
    </xdr:to>
    <xdr:sp macro="" textlink="">
      <xdr:nvSpPr>
        <xdr:cNvPr id="409" name="円/楕円 408"/>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151691</xdr:rowOff>
    </xdr:from>
    <xdr:ext cx="762000" cy="259045"/>
    <xdr:sp macro="" textlink="">
      <xdr:nvSpPr>
        <xdr:cNvPr id="410" name="テキスト ボックス 409"/>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154819</xdr:rowOff>
    </xdr:from>
    <xdr:to>
      <xdr:col>21</xdr:col>
      <xdr:colOff>50800</xdr:colOff>
      <xdr:row>39</xdr:row>
      <xdr:rowOff>84969</xdr:rowOff>
    </xdr:to>
    <xdr:sp macro="" textlink="">
      <xdr:nvSpPr>
        <xdr:cNvPr id="411" name="円/楕円 410"/>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95146</xdr:rowOff>
    </xdr:from>
    <xdr:ext cx="762000" cy="259045"/>
    <xdr:sp macro="" textlink="">
      <xdr:nvSpPr>
        <xdr:cNvPr id="412" name="テキスト ボックス 411"/>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155726</xdr:rowOff>
    </xdr:from>
    <xdr:to>
      <xdr:col>19</xdr:col>
      <xdr:colOff>533400</xdr:colOff>
      <xdr:row>40</xdr:row>
      <xdr:rowOff>85876</xdr:rowOff>
    </xdr:to>
    <xdr:sp macro="" textlink="">
      <xdr:nvSpPr>
        <xdr:cNvPr id="413" name="円/楕円 412"/>
        <xdr:cNvSpPr/>
      </xdr:nvSpPr>
      <xdr:spPr>
        <a:xfrm>
          <a:off x="13462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96053</xdr:rowOff>
    </xdr:from>
    <xdr:ext cx="762000" cy="259045"/>
    <xdr:sp macro="" textlink="">
      <xdr:nvSpPr>
        <xdr:cNvPr id="414" name="テキスト ボックス 413"/>
        <xdr:cNvSpPr txBox="1"/>
      </xdr:nvSpPr>
      <xdr:spPr>
        <a:xfrm>
          <a:off x="13131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平成２５年度の４．６％については、合併後の事業の抑制により臨時財政対策債を除いた起債発行残高が減少していることと、基金の積み立てを継続的に行ってきたことが要因である。</a:t>
          </a:r>
          <a:endParaRPr kumimoji="1" lang="en-US" altLang="ja-JP" sz="1300">
            <a:latin typeface="ＭＳ Ｐゴシック"/>
          </a:endParaRPr>
        </a:p>
        <a:p>
          <a:r>
            <a:rPr kumimoji="1" lang="ja-JP" altLang="ja-JP" sz="1300">
              <a:solidFill>
                <a:schemeClr val="dk1"/>
              </a:solidFill>
              <a:effectLst/>
              <a:latin typeface="+mn-lt"/>
              <a:ea typeface="+mn-ea"/>
              <a:cs typeface="+mn-cs"/>
            </a:rPr>
            <a:t>平成２７年度は１１．７％で前年度と比較すると２．４％上回っているが、全国・県平均及び類似団体と比較すると大幅に下回っている。</a:t>
          </a:r>
          <a:r>
            <a:rPr kumimoji="1" lang="ja-JP" altLang="en-US" sz="1300">
              <a:solidFill>
                <a:schemeClr val="dk1"/>
              </a:solidFill>
              <a:effectLst/>
              <a:latin typeface="+mn-lt"/>
              <a:ea typeface="+mn-ea"/>
              <a:cs typeface="+mn-cs"/>
            </a:rPr>
            <a:t>今後は、庁舎建設、中学校統合などの大型事業実施による将来負担の増に加え、平成２８年熊本地震の影響による起債発行額の増額及び基金積立金の取崩しにより将来負担の増加が見込まれる。よって、財政計画の見直しと計画に基づいた財政運営に努める必要があ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3" name="直線コネクタ 442"/>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4"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5" name="直線コネクタ 444"/>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45170</xdr:rowOff>
    </xdr:from>
    <xdr:to>
      <xdr:col>24</xdr:col>
      <xdr:colOff>558800</xdr:colOff>
      <xdr:row>14</xdr:row>
      <xdr:rowOff>64474</xdr:rowOff>
    </xdr:to>
    <xdr:cxnSp macro="">
      <xdr:nvCxnSpPr>
        <xdr:cNvPr id="448" name="直線コネクタ 447"/>
        <xdr:cNvCxnSpPr/>
      </xdr:nvCxnSpPr>
      <xdr:spPr>
        <a:xfrm>
          <a:off x="16179800" y="24454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9"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50" name="フローチャート : 判断 449"/>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7366</xdr:rowOff>
    </xdr:from>
    <xdr:to>
      <xdr:col>23</xdr:col>
      <xdr:colOff>406400</xdr:colOff>
      <xdr:row>14</xdr:row>
      <xdr:rowOff>45170</xdr:rowOff>
    </xdr:to>
    <xdr:cxnSp macro="">
      <xdr:nvCxnSpPr>
        <xdr:cNvPr id="451" name="直線コネクタ 450"/>
        <xdr:cNvCxnSpPr/>
      </xdr:nvCxnSpPr>
      <xdr:spPr>
        <a:xfrm>
          <a:off x="15290800" y="2407666"/>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2" name="フローチャート : 判断 451"/>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97384</xdr:rowOff>
    </xdr:from>
    <xdr:ext cx="736600" cy="259045"/>
    <xdr:sp macro="" textlink="">
      <xdr:nvSpPr>
        <xdr:cNvPr id="453" name="テキスト ボックス 452"/>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7366</xdr:rowOff>
    </xdr:from>
    <xdr:to>
      <xdr:col>22</xdr:col>
      <xdr:colOff>203200</xdr:colOff>
      <xdr:row>14</xdr:row>
      <xdr:rowOff>38735</xdr:rowOff>
    </xdr:to>
    <xdr:cxnSp macro="">
      <xdr:nvCxnSpPr>
        <xdr:cNvPr id="454" name="直線コネクタ 453"/>
        <xdr:cNvCxnSpPr/>
      </xdr:nvCxnSpPr>
      <xdr:spPr>
        <a:xfrm flipV="1">
          <a:off x="14401800" y="2407666"/>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5" name="フローチャート : 判断 454"/>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107036</xdr:rowOff>
    </xdr:from>
    <xdr:ext cx="762000" cy="259045"/>
    <xdr:sp macro="" textlink="">
      <xdr:nvSpPr>
        <xdr:cNvPr id="456" name="テキスト ボックス 455"/>
        <xdr:cNvSpPr txBox="1"/>
      </xdr:nvSpPr>
      <xdr:spPr>
        <a:xfrm>
          <a:off x="14909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38735</xdr:rowOff>
    </xdr:from>
    <xdr:to>
      <xdr:col>21</xdr:col>
      <xdr:colOff>0</xdr:colOff>
      <xdr:row>14</xdr:row>
      <xdr:rowOff>77343</xdr:rowOff>
    </xdr:to>
    <xdr:cxnSp macro="">
      <xdr:nvCxnSpPr>
        <xdr:cNvPr id="457" name="直線コネクタ 456"/>
        <xdr:cNvCxnSpPr/>
      </xdr:nvCxnSpPr>
      <xdr:spPr>
        <a:xfrm flipV="1">
          <a:off x="13512800" y="243903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8" name="フローチャート : 判断 457"/>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11997</xdr:rowOff>
    </xdr:from>
    <xdr:ext cx="762000" cy="259045"/>
    <xdr:sp macro="" textlink="">
      <xdr:nvSpPr>
        <xdr:cNvPr id="459" name="テキスト ボックス 458"/>
        <xdr:cNvSpPr txBox="1"/>
      </xdr:nvSpPr>
      <xdr:spPr>
        <a:xfrm>
          <a:off x="14020800" y="29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60" name="フローチャート : 判断 459"/>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93235</xdr:rowOff>
    </xdr:from>
    <xdr:ext cx="762000" cy="259045"/>
    <xdr:sp macro="" textlink="">
      <xdr:nvSpPr>
        <xdr:cNvPr id="461" name="テキスト ボックス 460"/>
        <xdr:cNvSpPr txBox="1"/>
      </xdr:nvSpPr>
      <xdr:spPr>
        <a:xfrm>
          <a:off x="13131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13674</xdr:rowOff>
    </xdr:from>
    <xdr:to>
      <xdr:col>24</xdr:col>
      <xdr:colOff>609600</xdr:colOff>
      <xdr:row>14</xdr:row>
      <xdr:rowOff>115274</xdr:rowOff>
    </xdr:to>
    <xdr:sp macro="" textlink="">
      <xdr:nvSpPr>
        <xdr:cNvPr id="467" name="円/楕円 466"/>
        <xdr:cNvSpPr/>
      </xdr:nvSpPr>
      <xdr:spPr>
        <a:xfrm>
          <a:off x="169672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106401</xdr:rowOff>
    </xdr:from>
    <xdr:ext cx="762000" cy="259045"/>
    <xdr:sp macro="" textlink="">
      <xdr:nvSpPr>
        <xdr:cNvPr id="468" name="将来負担の状況該当値テキスト"/>
        <xdr:cNvSpPr txBox="1"/>
      </xdr:nvSpPr>
      <xdr:spPr>
        <a:xfrm>
          <a:off x="17106900" y="23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165820</xdr:rowOff>
    </xdr:from>
    <xdr:to>
      <xdr:col>23</xdr:col>
      <xdr:colOff>457200</xdr:colOff>
      <xdr:row>14</xdr:row>
      <xdr:rowOff>95970</xdr:rowOff>
    </xdr:to>
    <xdr:sp macro="" textlink="">
      <xdr:nvSpPr>
        <xdr:cNvPr id="469" name="円/楕円 468"/>
        <xdr:cNvSpPr/>
      </xdr:nvSpPr>
      <xdr:spPr>
        <a:xfrm>
          <a:off x="161290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106147</xdr:rowOff>
    </xdr:from>
    <xdr:ext cx="736600" cy="259045"/>
    <xdr:sp macro="" textlink="">
      <xdr:nvSpPr>
        <xdr:cNvPr id="470" name="テキスト ボックス 469"/>
        <xdr:cNvSpPr txBox="1"/>
      </xdr:nvSpPr>
      <xdr:spPr>
        <a:xfrm>
          <a:off x="15798800" y="2163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128016</xdr:rowOff>
    </xdr:from>
    <xdr:to>
      <xdr:col>22</xdr:col>
      <xdr:colOff>254000</xdr:colOff>
      <xdr:row>14</xdr:row>
      <xdr:rowOff>58166</xdr:rowOff>
    </xdr:to>
    <xdr:sp macro="" textlink="">
      <xdr:nvSpPr>
        <xdr:cNvPr id="471" name="円/楕円 470"/>
        <xdr:cNvSpPr/>
      </xdr:nvSpPr>
      <xdr:spPr>
        <a:xfrm>
          <a:off x="152400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68343</xdr:rowOff>
    </xdr:from>
    <xdr:ext cx="762000" cy="259045"/>
    <xdr:sp macro="" textlink="">
      <xdr:nvSpPr>
        <xdr:cNvPr id="472" name="テキスト ボックス 471"/>
        <xdr:cNvSpPr txBox="1"/>
      </xdr:nvSpPr>
      <xdr:spPr>
        <a:xfrm>
          <a:off x="14909800" y="212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159385</xdr:rowOff>
    </xdr:from>
    <xdr:to>
      <xdr:col>21</xdr:col>
      <xdr:colOff>50800</xdr:colOff>
      <xdr:row>14</xdr:row>
      <xdr:rowOff>89535</xdr:rowOff>
    </xdr:to>
    <xdr:sp macro="" textlink="">
      <xdr:nvSpPr>
        <xdr:cNvPr id="473" name="円/楕円 472"/>
        <xdr:cNvSpPr/>
      </xdr:nvSpPr>
      <xdr:spPr>
        <a:xfrm>
          <a:off x="14351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99712</xdr:rowOff>
    </xdr:from>
    <xdr:ext cx="762000" cy="259045"/>
    <xdr:sp macro="" textlink="">
      <xdr:nvSpPr>
        <xdr:cNvPr id="474" name="テキスト ボックス 473"/>
        <xdr:cNvSpPr txBox="1"/>
      </xdr:nvSpPr>
      <xdr:spPr>
        <a:xfrm>
          <a:off x="14020800" y="215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26543</xdr:rowOff>
    </xdr:from>
    <xdr:to>
      <xdr:col>19</xdr:col>
      <xdr:colOff>533400</xdr:colOff>
      <xdr:row>14</xdr:row>
      <xdr:rowOff>128143</xdr:rowOff>
    </xdr:to>
    <xdr:sp macro="" textlink="">
      <xdr:nvSpPr>
        <xdr:cNvPr id="475" name="円/楕円 474"/>
        <xdr:cNvSpPr/>
      </xdr:nvSpPr>
      <xdr:spPr>
        <a:xfrm>
          <a:off x="13462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138320</xdr:rowOff>
    </xdr:from>
    <xdr:ext cx="762000" cy="259045"/>
    <xdr:sp macro="" textlink="">
      <xdr:nvSpPr>
        <xdr:cNvPr id="476" name="テキスト ボックス 475"/>
        <xdr:cNvSpPr txBox="1"/>
      </xdr:nvSpPr>
      <xdr:spPr>
        <a:xfrm>
          <a:off x="13131800" y="21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熊本県南阿蘇村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11,693
11,649
137.32
9,367,801
8,305,151
704,558
5,122,191
9,960,666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合併による職員増の影響で類似団体平均値と比較すると４．５％上回っており、全国・県平均と比較しても高い水準となっている。</a:t>
          </a:r>
          <a:endParaRPr kumimoji="1" lang="en-US" altLang="ja-JP" sz="1300">
            <a:latin typeface="ＭＳ Ｐゴシック"/>
          </a:endParaRPr>
        </a:p>
        <a:p>
          <a:r>
            <a:rPr kumimoji="1" lang="ja-JP" altLang="en-US" sz="1300">
              <a:latin typeface="ＭＳ Ｐゴシック"/>
            </a:rPr>
            <a:t>平成２９年度には庁舎統合により新庁舎が開庁されるため人員構成の見直し及び、今後も退職職員数に対して新規採用職員を抑制しながら人件費の削減に努める。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132443</xdr:rowOff>
    </xdr:from>
    <xdr:to>
      <xdr:col>7</xdr:col>
      <xdr:colOff>15875</xdr:colOff>
      <xdr:row>40</xdr:row>
      <xdr:rowOff>143328</xdr:rowOff>
    </xdr:to>
    <xdr:cxnSp macro="">
      <xdr:nvCxnSpPr>
        <xdr:cNvPr id="68" name="直線コネクタ 67"/>
        <xdr:cNvCxnSpPr/>
      </xdr:nvCxnSpPr>
      <xdr:spPr>
        <a:xfrm>
          <a:off x="3987800" y="6990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118835</xdr:rowOff>
    </xdr:from>
    <xdr:to>
      <xdr:col>5</xdr:col>
      <xdr:colOff>549275</xdr:colOff>
      <xdr:row>40</xdr:row>
      <xdr:rowOff>132443</xdr:rowOff>
    </xdr:to>
    <xdr:cxnSp macro="">
      <xdr:nvCxnSpPr>
        <xdr:cNvPr id="71" name="直線コネクタ 70"/>
        <xdr:cNvCxnSpPr/>
      </xdr:nvCxnSpPr>
      <xdr:spPr>
        <a:xfrm>
          <a:off x="3098800" y="68053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118835</xdr:rowOff>
    </xdr:from>
    <xdr:to>
      <xdr:col>4</xdr:col>
      <xdr:colOff>346075</xdr:colOff>
      <xdr:row>41</xdr:row>
      <xdr:rowOff>48078</xdr:rowOff>
    </xdr:to>
    <xdr:cxnSp macro="">
      <xdr:nvCxnSpPr>
        <xdr:cNvPr id="74" name="直線コネクタ 73"/>
        <xdr:cNvCxnSpPr/>
      </xdr:nvCxnSpPr>
      <xdr:spPr>
        <a:xfrm flipV="1">
          <a:off x="2209800" y="68053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6" name="テキスト ボックス 75"/>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48078</xdr:rowOff>
    </xdr:from>
    <xdr:to>
      <xdr:col>3</xdr:col>
      <xdr:colOff>142875</xdr:colOff>
      <xdr:row>41</xdr:row>
      <xdr:rowOff>91622</xdr:rowOff>
    </xdr:to>
    <xdr:cxnSp macro="">
      <xdr:nvCxnSpPr>
        <xdr:cNvPr id="77" name="直線コネクタ 76"/>
        <xdr:cNvCxnSpPr/>
      </xdr:nvCxnSpPr>
      <xdr:spPr>
        <a:xfrm flipV="1">
          <a:off x="1320800" y="7077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9" name="テキスト ボックス 78"/>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1" name="テキスト ボックス 80"/>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92528</xdr:rowOff>
    </xdr:from>
    <xdr:to>
      <xdr:col>7</xdr:col>
      <xdr:colOff>66675</xdr:colOff>
      <xdr:row>41</xdr:row>
      <xdr:rowOff>22678</xdr:rowOff>
    </xdr:to>
    <xdr:sp macro="" textlink="">
      <xdr:nvSpPr>
        <xdr:cNvPr id="87" name="円/楕円 86"/>
        <xdr:cNvSpPr/>
      </xdr:nvSpPr>
      <xdr:spPr>
        <a:xfrm>
          <a:off x="47752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64605</xdr:rowOff>
    </xdr:from>
    <xdr:ext cx="762000" cy="259045"/>
    <xdr:sp macro="" textlink="">
      <xdr:nvSpPr>
        <xdr:cNvPr id="88" name="人件費該当値テキスト"/>
        <xdr:cNvSpPr txBox="1"/>
      </xdr:nvSpPr>
      <xdr:spPr>
        <a:xfrm>
          <a:off x="49149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81643</xdr:rowOff>
    </xdr:from>
    <xdr:to>
      <xdr:col>5</xdr:col>
      <xdr:colOff>600075</xdr:colOff>
      <xdr:row>41</xdr:row>
      <xdr:rowOff>11793</xdr:rowOff>
    </xdr:to>
    <xdr:sp macro="" textlink="">
      <xdr:nvSpPr>
        <xdr:cNvPr id="89" name="円/楕円 88"/>
        <xdr:cNvSpPr/>
      </xdr:nvSpPr>
      <xdr:spPr>
        <a:xfrm>
          <a:off x="3937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168020</xdr:rowOff>
    </xdr:from>
    <xdr:ext cx="736600" cy="259045"/>
    <xdr:sp macro="" textlink="">
      <xdr:nvSpPr>
        <xdr:cNvPr id="90" name="テキスト ボックス 89"/>
        <xdr:cNvSpPr txBox="1"/>
      </xdr:nvSpPr>
      <xdr:spPr>
        <a:xfrm>
          <a:off x="3606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68035</xdr:rowOff>
    </xdr:from>
    <xdr:to>
      <xdr:col>4</xdr:col>
      <xdr:colOff>396875</xdr:colOff>
      <xdr:row>39</xdr:row>
      <xdr:rowOff>169635</xdr:rowOff>
    </xdr:to>
    <xdr:sp macro="" textlink="">
      <xdr:nvSpPr>
        <xdr:cNvPr id="91" name="円/楕円 90"/>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154412</xdr:rowOff>
    </xdr:from>
    <xdr:ext cx="762000" cy="259045"/>
    <xdr:sp macro="" textlink="">
      <xdr:nvSpPr>
        <xdr:cNvPr id="92" name="テキスト ボックス 91"/>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168728</xdr:rowOff>
    </xdr:from>
    <xdr:to>
      <xdr:col>3</xdr:col>
      <xdr:colOff>193675</xdr:colOff>
      <xdr:row>41</xdr:row>
      <xdr:rowOff>98878</xdr:rowOff>
    </xdr:to>
    <xdr:sp macro="" textlink="">
      <xdr:nvSpPr>
        <xdr:cNvPr id="93" name="円/楕円 92"/>
        <xdr:cNvSpPr/>
      </xdr:nvSpPr>
      <xdr:spPr>
        <a:xfrm>
          <a:off x="2159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83655</xdr:rowOff>
    </xdr:from>
    <xdr:ext cx="762000" cy="259045"/>
    <xdr:sp macro="" textlink="">
      <xdr:nvSpPr>
        <xdr:cNvPr id="94" name="テキスト ボックス 93"/>
        <xdr:cNvSpPr txBox="1"/>
      </xdr:nvSpPr>
      <xdr:spPr>
        <a:xfrm>
          <a:off x="18288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40822</xdr:rowOff>
    </xdr:from>
    <xdr:to>
      <xdr:col>1</xdr:col>
      <xdr:colOff>676275</xdr:colOff>
      <xdr:row>41</xdr:row>
      <xdr:rowOff>142422</xdr:rowOff>
    </xdr:to>
    <xdr:sp macro="" textlink="">
      <xdr:nvSpPr>
        <xdr:cNvPr id="95" name="円/楕円 94"/>
        <xdr:cNvSpPr/>
      </xdr:nvSpPr>
      <xdr:spPr>
        <a:xfrm>
          <a:off x="1270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127199</xdr:rowOff>
    </xdr:from>
    <xdr:ext cx="762000" cy="259045"/>
    <xdr:sp macro="" textlink="">
      <xdr:nvSpPr>
        <xdr:cNvPr id="96" name="テキスト ボックス 95"/>
        <xdr:cNvSpPr txBox="1"/>
      </xdr:nvSpPr>
      <xdr:spPr>
        <a:xfrm>
          <a:off x="939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平成２７年度は昨年度に引き続き１６．７％で同水準だが全国・県平　均、類似団体と比較すると高水準となっている。</a:t>
          </a:r>
          <a:endParaRPr kumimoji="1" lang="en-US" altLang="ja-JP" sz="1300">
            <a:latin typeface="ＭＳ Ｐゴシック"/>
          </a:endParaRPr>
        </a:p>
        <a:p>
          <a:r>
            <a:rPr kumimoji="1" lang="ja-JP" altLang="en-US" sz="1300">
              <a:latin typeface="ＭＳ Ｐゴシック"/>
            </a:rPr>
            <a:t>　これは、合併により増えた公共施設の指定管理委託など各種業務に対する業務委託費が増加していることが大きな原因である。</a:t>
          </a:r>
          <a:endParaRPr kumimoji="1" lang="en-US" altLang="ja-JP" sz="1300">
            <a:latin typeface="ＭＳ Ｐゴシック"/>
          </a:endParaRPr>
        </a:p>
        <a:p>
          <a:r>
            <a:rPr kumimoji="1" lang="ja-JP" altLang="en-US" sz="1300">
              <a:latin typeface="ＭＳ Ｐゴシック"/>
            </a:rPr>
            <a:t>　今後は公共施設総合管理計画（策定中）に基づいて、公共施設の利用状況の見直しを行い経費削減に努めていく。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152400</xdr:rowOff>
    </xdr:from>
    <xdr:to>
      <xdr:col>24</xdr:col>
      <xdr:colOff>31750</xdr:colOff>
      <xdr:row>20</xdr:row>
      <xdr:rowOff>152400</xdr:rowOff>
    </xdr:to>
    <xdr:cxnSp macro="">
      <xdr:nvCxnSpPr>
        <xdr:cNvPr id="129" name="直線コネクタ 128"/>
        <xdr:cNvCxnSpPr/>
      </xdr:nvCxnSpPr>
      <xdr:spPr>
        <a:xfrm>
          <a:off x="15671800" y="3581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99077</xdr:rowOff>
    </xdr:from>
    <xdr:ext cx="762000" cy="259045"/>
    <xdr:sp macro="" textlink="">
      <xdr:nvSpPr>
        <xdr:cNvPr id="130" name="物件費平均値テキスト"/>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38100</xdr:rowOff>
    </xdr:from>
    <xdr:to>
      <xdr:col>22</xdr:col>
      <xdr:colOff>565150</xdr:colOff>
      <xdr:row>20</xdr:row>
      <xdr:rowOff>152400</xdr:rowOff>
    </xdr:to>
    <xdr:cxnSp macro="">
      <xdr:nvCxnSpPr>
        <xdr:cNvPr id="132" name="直線コネクタ 131"/>
        <xdr:cNvCxnSpPr/>
      </xdr:nvCxnSpPr>
      <xdr:spPr>
        <a:xfrm>
          <a:off x="14782800" y="3467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139700</xdr:rowOff>
    </xdr:from>
    <xdr:to>
      <xdr:col>21</xdr:col>
      <xdr:colOff>361950</xdr:colOff>
      <xdr:row>20</xdr:row>
      <xdr:rowOff>38100</xdr:rowOff>
    </xdr:to>
    <xdr:cxnSp macro="">
      <xdr:nvCxnSpPr>
        <xdr:cNvPr id="135" name="直線コネクタ 134"/>
        <xdr:cNvCxnSpPr/>
      </xdr:nvCxnSpPr>
      <xdr:spPr>
        <a:xfrm>
          <a:off x="13893800" y="3225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92727</xdr:rowOff>
    </xdr:from>
    <xdr:ext cx="762000" cy="259045"/>
    <xdr:sp macro="" textlink="">
      <xdr:nvSpPr>
        <xdr:cNvPr id="137" name="テキスト ボックス 136"/>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139700</xdr:rowOff>
    </xdr:from>
    <xdr:to>
      <xdr:col>20</xdr:col>
      <xdr:colOff>158750</xdr:colOff>
      <xdr:row>18</xdr:row>
      <xdr:rowOff>165100</xdr:rowOff>
    </xdr:to>
    <xdr:cxnSp macro="">
      <xdr:nvCxnSpPr>
        <xdr:cNvPr id="138" name="直線コネクタ 137"/>
        <xdr:cNvCxnSpPr/>
      </xdr:nvCxnSpPr>
      <xdr:spPr>
        <a:xfrm flipV="1">
          <a:off x="13004800" y="322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2" name="テキスト ボックス 141"/>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101600</xdr:rowOff>
    </xdr:from>
    <xdr:to>
      <xdr:col>24</xdr:col>
      <xdr:colOff>82550</xdr:colOff>
      <xdr:row>21</xdr:row>
      <xdr:rowOff>31750</xdr:rowOff>
    </xdr:to>
    <xdr:sp macro="" textlink="">
      <xdr:nvSpPr>
        <xdr:cNvPr id="148" name="円/楕円 147"/>
        <xdr:cNvSpPr/>
      </xdr:nvSpPr>
      <xdr:spPr>
        <a:xfrm>
          <a:off x="164592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73677</xdr:rowOff>
    </xdr:from>
    <xdr:ext cx="762000" cy="259045"/>
    <xdr:sp macro="" textlink="">
      <xdr:nvSpPr>
        <xdr:cNvPr id="149" name="物件費該当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101600</xdr:rowOff>
    </xdr:from>
    <xdr:to>
      <xdr:col>22</xdr:col>
      <xdr:colOff>615950</xdr:colOff>
      <xdr:row>21</xdr:row>
      <xdr:rowOff>31750</xdr:rowOff>
    </xdr:to>
    <xdr:sp macro="" textlink="">
      <xdr:nvSpPr>
        <xdr:cNvPr id="150" name="円/楕円 149"/>
        <xdr:cNvSpPr/>
      </xdr:nvSpPr>
      <xdr:spPr>
        <a:xfrm>
          <a:off x="15621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16527</xdr:rowOff>
    </xdr:from>
    <xdr:ext cx="736600" cy="259045"/>
    <xdr:sp macro="" textlink="">
      <xdr:nvSpPr>
        <xdr:cNvPr id="151" name="テキスト ボックス 150"/>
        <xdr:cNvSpPr txBox="1"/>
      </xdr:nvSpPr>
      <xdr:spPr>
        <a:xfrm>
          <a:off x="15290800" y="361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158750</xdr:rowOff>
    </xdr:from>
    <xdr:to>
      <xdr:col>21</xdr:col>
      <xdr:colOff>412750</xdr:colOff>
      <xdr:row>20</xdr:row>
      <xdr:rowOff>88900</xdr:rowOff>
    </xdr:to>
    <xdr:sp macro="" textlink="">
      <xdr:nvSpPr>
        <xdr:cNvPr id="152" name="円/楕円 151"/>
        <xdr:cNvSpPr/>
      </xdr:nvSpPr>
      <xdr:spPr>
        <a:xfrm>
          <a:off x="14732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73677</xdr:rowOff>
    </xdr:from>
    <xdr:ext cx="762000" cy="259045"/>
    <xdr:sp macro="" textlink="">
      <xdr:nvSpPr>
        <xdr:cNvPr id="153" name="テキスト ボックス 152"/>
        <xdr:cNvSpPr txBox="1"/>
      </xdr:nvSpPr>
      <xdr:spPr>
        <a:xfrm>
          <a:off x="14401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88900</xdr:rowOff>
    </xdr:from>
    <xdr:to>
      <xdr:col>20</xdr:col>
      <xdr:colOff>209550</xdr:colOff>
      <xdr:row>19</xdr:row>
      <xdr:rowOff>19050</xdr:rowOff>
    </xdr:to>
    <xdr:sp macro="" textlink="">
      <xdr:nvSpPr>
        <xdr:cNvPr id="154" name="円/楕円 153"/>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3827</xdr:rowOff>
    </xdr:from>
    <xdr:ext cx="762000" cy="259045"/>
    <xdr:sp macro="" textlink="">
      <xdr:nvSpPr>
        <xdr:cNvPr id="155" name="テキスト ボックス 154"/>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114300</xdr:rowOff>
    </xdr:from>
    <xdr:to>
      <xdr:col>19</xdr:col>
      <xdr:colOff>6350</xdr:colOff>
      <xdr:row>19</xdr:row>
      <xdr:rowOff>44450</xdr:rowOff>
    </xdr:to>
    <xdr:sp macro="" textlink="">
      <xdr:nvSpPr>
        <xdr:cNvPr id="156" name="円/楕円 155"/>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29227</xdr:rowOff>
    </xdr:from>
    <xdr:ext cx="762000" cy="259045"/>
    <xdr:sp macro="" textlink="">
      <xdr:nvSpPr>
        <xdr:cNvPr id="157" name="テキスト ボックス 156"/>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少子高齢化対策に係るサービスを実施してきているが、全国・県平均及び類似団体と比較すると下回っている。</a:t>
          </a:r>
          <a:endParaRPr kumimoji="1" lang="en-US" altLang="ja-JP" sz="1300">
            <a:latin typeface="ＭＳ Ｐゴシック"/>
          </a:endParaRPr>
        </a:p>
        <a:p>
          <a:r>
            <a:rPr kumimoji="1" lang="ja-JP" altLang="en-US" sz="1300">
              <a:latin typeface="ＭＳ Ｐゴシック"/>
            </a:rPr>
            <a:t>今後は、少子高齢化の進捗による影響でますます扶助費の増加が見込まれているため、健診率向上対策や、健康づくり対策など医療費抑制などに向けた取り組みを進める必要がある。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31750</xdr:rowOff>
    </xdr:to>
    <xdr:cxnSp macro="">
      <xdr:nvCxnSpPr>
        <xdr:cNvPr id="190" name="直線コネクタ 189"/>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12700</xdr:rowOff>
    </xdr:to>
    <xdr:cxnSp macro="">
      <xdr:nvCxnSpPr>
        <xdr:cNvPr id="193" name="直線コネクタ 192"/>
        <xdr:cNvCxnSpPr/>
      </xdr:nvCxnSpPr>
      <xdr:spPr>
        <a:xfrm>
          <a:off x="3098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5" name="テキスト ボックス 19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146050</xdr:rowOff>
    </xdr:to>
    <xdr:cxnSp macro="">
      <xdr:nvCxnSpPr>
        <xdr:cNvPr id="196" name="直線コネクタ 195"/>
        <xdr:cNvCxnSpPr/>
      </xdr:nvCxnSpPr>
      <xdr:spPr>
        <a:xfrm flipV="1">
          <a:off x="2209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8" name="テキスト ボックス 197"/>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146050</xdr:rowOff>
    </xdr:to>
    <xdr:cxnSp macro="">
      <xdr:nvCxnSpPr>
        <xdr:cNvPr id="199" name="直線コネクタ 198"/>
        <xdr:cNvCxnSpPr/>
      </xdr:nvCxnSpPr>
      <xdr:spPr>
        <a:xfrm>
          <a:off x="1320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01" name="テキスト ボックス 20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3" name="テキスト ボックス 202"/>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11" name="円/楕円 210"/>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12" name="テキスト ボックス 211"/>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13" name="円/楕円 212"/>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4" name="テキスト ボックス 213"/>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5" name="円/楕円 214"/>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6" name="テキスト ボックス 215"/>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7" name="円/楕円 216"/>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8" name="テキスト ボックス 217"/>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合併特例期間の終了による交付税の減少を見据えた基金積み立てを毎年行っているものの、近年は新たな投資・出資金を行っていないため、全国・県平均、類似団体を下回っている。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24130</xdr:rowOff>
    </xdr:from>
    <xdr:to>
      <xdr:col>24</xdr:col>
      <xdr:colOff>31750</xdr:colOff>
      <xdr:row>55</xdr:row>
      <xdr:rowOff>85090</xdr:rowOff>
    </xdr:to>
    <xdr:cxnSp macro="">
      <xdr:nvCxnSpPr>
        <xdr:cNvPr id="251" name="直線コネクタ 250"/>
        <xdr:cNvCxnSpPr/>
      </xdr:nvCxnSpPr>
      <xdr:spPr>
        <a:xfrm>
          <a:off x="15671800" y="9453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24130</xdr:rowOff>
    </xdr:to>
    <xdr:cxnSp macro="">
      <xdr:nvCxnSpPr>
        <xdr:cNvPr id="254" name="直線コネクタ 253"/>
        <xdr:cNvCxnSpPr/>
      </xdr:nvCxnSpPr>
      <xdr:spPr>
        <a:xfrm>
          <a:off x="14782800" y="944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58420</xdr:rowOff>
    </xdr:from>
    <xdr:to>
      <xdr:col>21</xdr:col>
      <xdr:colOff>361950</xdr:colOff>
      <xdr:row>55</xdr:row>
      <xdr:rowOff>16510</xdr:rowOff>
    </xdr:to>
    <xdr:cxnSp macro="">
      <xdr:nvCxnSpPr>
        <xdr:cNvPr id="257" name="直線コネクタ 256"/>
        <xdr:cNvCxnSpPr/>
      </xdr:nvCxnSpPr>
      <xdr:spPr>
        <a:xfrm>
          <a:off x="13893800" y="9316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58420</xdr:rowOff>
    </xdr:from>
    <xdr:to>
      <xdr:col>20</xdr:col>
      <xdr:colOff>158750</xdr:colOff>
      <xdr:row>54</xdr:row>
      <xdr:rowOff>104140</xdr:rowOff>
    </xdr:to>
    <xdr:cxnSp macro="">
      <xdr:nvCxnSpPr>
        <xdr:cNvPr id="260" name="直線コネクタ 259"/>
        <xdr:cNvCxnSpPr/>
      </xdr:nvCxnSpPr>
      <xdr:spPr>
        <a:xfrm flipV="1">
          <a:off x="13004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70" name="円/楕円 269"/>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71"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144780</xdr:rowOff>
    </xdr:from>
    <xdr:to>
      <xdr:col>22</xdr:col>
      <xdr:colOff>615950</xdr:colOff>
      <xdr:row>55</xdr:row>
      <xdr:rowOff>74930</xdr:rowOff>
    </xdr:to>
    <xdr:sp macro="" textlink="">
      <xdr:nvSpPr>
        <xdr:cNvPr id="272" name="円/楕円 271"/>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85107</xdr:rowOff>
    </xdr:from>
    <xdr:ext cx="736600" cy="259045"/>
    <xdr:sp macro="" textlink="">
      <xdr:nvSpPr>
        <xdr:cNvPr id="273" name="テキスト ボックス 272"/>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4" name="円/楕円 273"/>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75" name="テキスト ボックス 274"/>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xdr:rowOff>
    </xdr:from>
    <xdr:to>
      <xdr:col>20</xdr:col>
      <xdr:colOff>209550</xdr:colOff>
      <xdr:row>54</xdr:row>
      <xdr:rowOff>109220</xdr:rowOff>
    </xdr:to>
    <xdr:sp macro="" textlink="">
      <xdr:nvSpPr>
        <xdr:cNvPr id="276" name="円/楕円 275"/>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119397</xdr:rowOff>
    </xdr:from>
    <xdr:ext cx="762000" cy="259045"/>
    <xdr:sp macro="" textlink="">
      <xdr:nvSpPr>
        <xdr:cNvPr id="277" name="テキスト ボックス 276"/>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53340</xdr:rowOff>
    </xdr:from>
    <xdr:to>
      <xdr:col>19</xdr:col>
      <xdr:colOff>6350</xdr:colOff>
      <xdr:row>54</xdr:row>
      <xdr:rowOff>154940</xdr:rowOff>
    </xdr:to>
    <xdr:sp macro="" textlink="">
      <xdr:nvSpPr>
        <xdr:cNvPr id="278" name="円/楕円 277"/>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165117</xdr:rowOff>
    </xdr:from>
    <xdr:ext cx="762000" cy="259045"/>
    <xdr:sp macro="" textlink="">
      <xdr:nvSpPr>
        <xdr:cNvPr id="279" name="テキスト ボックス 278"/>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一部事務組合への負担金の増加や村が独自で行っている各種団体への補助金により、全国・県平均及び類似団体と比較しても高い水準にある。</a:t>
          </a:r>
          <a:endParaRPr kumimoji="1" lang="en-US" altLang="ja-JP" sz="1300">
            <a:latin typeface="ＭＳ Ｐゴシック"/>
          </a:endParaRPr>
        </a:p>
        <a:p>
          <a:r>
            <a:rPr kumimoji="1" lang="ja-JP" altLang="en-US" sz="1300">
              <a:latin typeface="ＭＳ Ｐゴシック"/>
            </a:rPr>
            <a:t>　今後は、当初予算編成時にそれぞれの補助金が有効に利用されているかなどチェックし費用対効果などを判断しながら村内活動団体への補助金カットなどの見直しを実施していく。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134620</xdr:rowOff>
    </xdr:from>
    <xdr:to>
      <xdr:col>24</xdr:col>
      <xdr:colOff>31750</xdr:colOff>
      <xdr:row>38</xdr:row>
      <xdr:rowOff>157480</xdr:rowOff>
    </xdr:to>
    <xdr:cxnSp macro="">
      <xdr:nvCxnSpPr>
        <xdr:cNvPr id="312" name="直線コネクタ 311"/>
        <xdr:cNvCxnSpPr/>
      </xdr:nvCxnSpPr>
      <xdr:spPr>
        <a:xfrm flipV="1">
          <a:off x="15671800" y="6649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3"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20320</xdr:rowOff>
    </xdr:from>
    <xdr:to>
      <xdr:col>22</xdr:col>
      <xdr:colOff>565150</xdr:colOff>
      <xdr:row>38</xdr:row>
      <xdr:rowOff>157480</xdr:rowOff>
    </xdr:to>
    <xdr:cxnSp macro="">
      <xdr:nvCxnSpPr>
        <xdr:cNvPr id="315" name="直線コネクタ 314"/>
        <xdr:cNvCxnSpPr/>
      </xdr:nvCxnSpPr>
      <xdr:spPr>
        <a:xfrm>
          <a:off x="14782800" y="6535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20320</xdr:rowOff>
    </xdr:from>
    <xdr:to>
      <xdr:col>21</xdr:col>
      <xdr:colOff>361950</xdr:colOff>
      <xdr:row>38</xdr:row>
      <xdr:rowOff>20320</xdr:rowOff>
    </xdr:to>
    <xdr:cxnSp macro="">
      <xdr:nvCxnSpPr>
        <xdr:cNvPr id="318" name="直線コネクタ 317"/>
        <xdr:cNvCxnSpPr/>
      </xdr:nvCxnSpPr>
      <xdr:spPr>
        <a:xfrm>
          <a:off x="13893800" y="653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0" name="テキスト ボックス 319"/>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20320</xdr:rowOff>
    </xdr:from>
    <xdr:to>
      <xdr:col>20</xdr:col>
      <xdr:colOff>158750</xdr:colOff>
      <xdr:row>38</xdr:row>
      <xdr:rowOff>58420</xdr:rowOff>
    </xdr:to>
    <xdr:cxnSp macro="">
      <xdr:nvCxnSpPr>
        <xdr:cNvPr id="321" name="直線コネクタ 320"/>
        <xdr:cNvCxnSpPr/>
      </xdr:nvCxnSpPr>
      <xdr:spPr>
        <a:xfrm flipV="1">
          <a:off x="13004800" y="653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5" name="テキスト ボックス 32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83820</xdr:rowOff>
    </xdr:from>
    <xdr:to>
      <xdr:col>24</xdr:col>
      <xdr:colOff>82550</xdr:colOff>
      <xdr:row>39</xdr:row>
      <xdr:rowOff>13970</xdr:rowOff>
    </xdr:to>
    <xdr:sp macro="" textlink="">
      <xdr:nvSpPr>
        <xdr:cNvPr id="331" name="円/楕円 330"/>
        <xdr:cNvSpPr/>
      </xdr:nvSpPr>
      <xdr:spPr>
        <a:xfrm>
          <a:off x="16459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55897</xdr:rowOff>
    </xdr:from>
    <xdr:ext cx="762000" cy="259045"/>
    <xdr:sp macro="" textlink="">
      <xdr:nvSpPr>
        <xdr:cNvPr id="332" name="補助費等該当値テキスト"/>
        <xdr:cNvSpPr txBox="1"/>
      </xdr:nvSpPr>
      <xdr:spPr>
        <a:xfrm>
          <a:off x="16598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106680</xdr:rowOff>
    </xdr:from>
    <xdr:to>
      <xdr:col>22</xdr:col>
      <xdr:colOff>615950</xdr:colOff>
      <xdr:row>39</xdr:row>
      <xdr:rowOff>36830</xdr:rowOff>
    </xdr:to>
    <xdr:sp macro="" textlink="">
      <xdr:nvSpPr>
        <xdr:cNvPr id="333" name="円/楕円 332"/>
        <xdr:cNvSpPr/>
      </xdr:nvSpPr>
      <xdr:spPr>
        <a:xfrm>
          <a:off x="15621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21607</xdr:rowOff>
    </xdr:from>
    <xdr:ext cx="736600" cy="259045"/>
    <xdr:sp macro="" textlink="">
      <xdr:nvSpPr>
        <xdr:cNvPr id="334" name="テキスト ボックス 333"/>
        <xdr:cNvSpPr txBox="1"/>
      </xdr:nvSpPr>
      <xdr:spPr>
        <a:xfrm>
          <a:off x="15290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140970</xdr:rowOff>
    </xdr:from>
    <xdr:to>
      <xdr:col>21</xdr:col>
      <xdr:colOff>412750</xdr:colOff>
      <xdr:row>38</xdr:row>
      <xdr:rowOff>71120</xdr:rowOff>
    </xdr:to>
    <xdr:sp macro="" textlink="">
      <xdr:nvSpPr>
        <xdr:cNvPr id="335" name="円/楕円 334"/>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55897</xdr:rowOff>
    </xdr:from>
    <xdr:ext cx="762000" cy="259045"/>
    <xdr:sp macro="" textlink="">
      <xdr:nvSpPr>
        <xdr:cNvPr id="336" name="テキスト ボックス 335"/>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140970</xdr:rowOff>
    </xdr:from>
    <xdr:to>
      <xdr:col>20</xdr:col>
      <xdr:colOff>209550</xdr:colOff>
      <xdr:row>38</xdr:row>
      <xdr:rowOff>71120</xdr:rowOff>
    </xdr:to>
    <xdr:sp macro="" textlink="">
      <xdr:nvSpPr>
        <xdr:cNvPr id="337" name="円/楕円 336"/>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55897</xdr:rowOff>
    </xdr:from>
    <xdr:ext cx="762000" cy="259045"/>
    <xdr:sp macro="" textlink="">
      <xdr:nvSpPr>
        <xdr:cNvPr id="338" name="テキスト ボックス 337"/>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xdr:rowOff>
    </xdr:from>
    <xdr:to>
      <xdr:col>19</xdr:col>
      <xdr:colOff>6350</xdr:colOff>
      <xdr:row>38</xdr:row>
      <xdr:rowOff>109220</xdr:rowOff>
    </xdr:to>
    <xdr:sp macro="" textlink="">
      <xdr:nvSpPr>
        <xdr:cNvPr id="339" name="円/楕円 338"/>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93997</xdr:rowOff>
    </xdr:from>
    <xdr:ext cx="762000" cy="259045"/>
    <xdr:sp macro="" textlink="">
      <xdr:nvSpPr>
        <xdr:cNvPr id="340" name="テキスト ボックス 339"/>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平成２６年度までの公債費比率は減少傾向にあったが、平成２７年度は１５．７ポイントと全国・県平均及び類似団体と比較すると低いが、１．６ポイント増加している。</a:t>
          </a:r>
          <a:endParaRPr kumimoji="1" lang="en-US" altLang="ja-JP" sz="1300">
            <a:latin typeface="ＭＳ Ｐゴシック"/>
          </a:endParaRPr>
        </a:p>
        <a:p>
          <a:r>
            <a:rPr kumimoji="1" lang="ja-JP" altLang="en-US" sz="1300">
              <a:latin typeface="ＭＳ Ｐゴシック"/>
            </a:rPr>
            <a:t>　これは、小学校統合やコミュニティー施設等の大型事業に係る起債の償還が始まったことが要因と考えられる。今後も、役場新庁舎建設や中学校統合に加え平成２８年熊本地震復旧工事等に伴う償還金の増額が見込まれるため、計画的な借入れを行うことにより公債費の抑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28702</xdr:rowOff>
    </xdr:from>
    <xdr:to>
      <xdr:col>7</xdr:col>
      <xdr:colOff>15875</xdr:colOff>
      <xdr:row>77</xdr:row>
      <xdr:rowOff>101854</xdr:rowOff>
    </xdr:to>
    <xdr:cxnSp macro="">
      <xdr:nvCxnSpPr>
        <xdr:cNvPr id="370" name="直線コネクタ 369"/>
        <xdr:cNvCxnSpPr/>
      </xdr:nvCxnSpPr>
      <xdr:spPr>
        <a:xfrm>
          <a:off x="3987800" y="132303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28702</xdr:rowOff>
    </xdr:from>
    <xdr:to>
      <xdr:col>5</xdr:col>
      <xdr:colOff>549275</xdr:colOff>
      <xdr:row>77</xdr:row>
      <xdr:rowOff>42418</xdr:rowOff>
    </xdr:to>
    <xdr:cxnSp macro="">
      <xdr:nvCxnSpPr>
        <xdr:cNvPr id="373" name="直線コネクタ 372"/>
        <xdr:cNvCxnSpPr/>
      </xdr:nvCxnSpPr>
      <xdr:spPr>
        <a:xfrm flipV="1">
          <a:off x="3098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5" name="テキスト ボックス 37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42418</xdr:rowOff>
    </xdr:from>
    <xdr:to>
      <xdr:col>4</xdr:col>
      <xdr:colOff>346075</xdr:colOff>
      <xdr:row>77</xdr:row>
      <xdr:rowOff>65278</xdr:rowOff>
    </xdr:to>
    <xdr:cxnSp macro="">
      <xdr:nvCxnSpPr>
        <xdr:cNvPr id="376" name="直線コネクタ 375"/>
        <xdr:cNvCxnSpPr/>
      </xdr:nvCxnSpPr>
      <xdr:spPr>
        <a:xfrm flipV="1">
          <a:off x="2209800" y="13244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8" name="テキスト ボックス 377"/>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65278</xdr:rowOff>
    </xdr:from>
    <xdr:to>
      <xdr:col>3</xdr:col>
      <xdr:colOff>142875</xdr:colOff>
      <xdr:row>77</xdr:row>
      <xdr:rowOff>97282</xdr:rowOff>
    </xdr:to>
    <xdr:cxnSp macro="">
      <xdr:nvCxnSpPr>
        <xdr:cNvPr id="379" name="直線コネクタ 378"/>
        <xdr:cNvCxnSpPr/>
      </xdr:nvCxnSpPr>
      <xdr:spPr>
        <a:xfrm flipV="1">
          <a:off x="1320800" y="13266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1" name="テキスト ボックス 38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3" name="テキスト ボックス 382"/>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89" name="円/楕円 388"/>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67581</xdr:rowOff>
    </xdr:from>
    <xdr:ext cx="762000" cy="259045"/>
    <xdr:sp macro="" textlink="">
      <xdr:nvSpPr>
        <xdr:cNvPr id="390" name="公債費該当値テキスト"/>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149352</xdr:rowOff>
    </xdr:from>
    <xdr:to>
      <xdr:col>5</xdr:col>
      <xdr:colOff>600075</xdr:colOff>
      <xdr:row>77</xdr:row>
      <xdr:rowOff>79502</xdr:rowOff>
    </xdr:to>
    <xdr:sp macro="" textlink="">
      <xdr:nvSpPr>
        <xdr:cNvPr id="391" name="円/楕円 390"/>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89679</xdr:rowOff>
    </xdr:from>
    <xdr:ext cx="736600" cy="259045"/>
    <xdr:sp macro="" textlink="">
      <xdr:nvSpPr>
        <xdr:cNvPr id="392" name="テキスト ボックス 391"/>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93" name="円/楕円 392"/>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94" name="テキスト ボックス 393"/>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xdr:rowOff>
    </xdr:from>
    <xdr:to>
      <xdr:col>3</xdr:col>
      <xdr:colOff>193675</xdr:colOff>
      <xdr:row>77</xdr:row>
      <xdr:rowOff>116078</xdr:rowOff>
    </xdr:to>
    <xdr:sp macro="" textlink="">
      <xdr:nvSpPr>
        <xdr:cNvPr id="395" name="円/楕円 394"/>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96" name="テキスト ボックス 395"/>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97" name="円/楕円 396"/>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158259</xdr:rowOff>
    </xdr:from>
    <xdr:ext cx="762000" cy="259045"/>
    <xdr:sp macro="" textlink="">
      <xdr:nvSpPr>
        <xdr:cNvPr id="398" name="テキスト ボックス 397"/>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平成２７年度の公債費以外については、７４．４％と全国・県平均及び類似団体と比較すると高い水準で、　人件費、補助費、物件費の順で比率が高くなっている。</a:t>
          </a:r>
          <a:endParaRPr kumimoji="1" lang="en-US" altLang="ja-JP" sz="1300">
            <a:latin typeface="ＭＳ Ｐゴシック"/>
          </a:endParaRPr>
        </a:p>
        <a:p>
          <a:r>
            <a:rPr kumimoji="1" lang="ja-JP" altLang="en-US" sz="1300">
              <a:latin typeface="ＭＳ Ｐゴシック"/>
            </a:rPr>
            <a:t>　人件費については定員管理計画に沿った計画的な採用を実施し、補助費については必要性と実効性を十分精査すること、物件費については公共施設総合管理計画（策定中）に沿って適正な運用管理に努め経費削減を図る必要が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124713</xdr:rowOff>
    </xdr:from>
    <xdr:to>
      <xdr:col>24</xdr:col>
      <xdr:colOff>31750</xdr:colOff>
      <xdr:row>79</xdr:row>
      <xdr:rowOff>156718</xdr:rowOff>
    </xdr:to>
    <xdr:cxnSp macro="">
      <xdr:nvCxnSpPr>
        <xdr:cNvPr id="429" name="直線コネクタ 428"/>
        <xdr:cNvCxnSpPr/>
      </xdr:nvCxnSpPr>
      <xdr:spPr>
        <a:xfrm>
          <a:off x="15671800" y="136692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0"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72137</xdr:rowOff>
    </xdr:from>
    <xdr:to>
      <xdr:col>22</xdr:col>
      <xdr:colOff>565150</xdr:colOff>
      <xdr:row>79</xdr:row>
      <xdr:rowOff>124713</xdr:rowOff>
    </xdr:to>
    <xdr:cxnSp macro="">
      <xdr:nvCxnSpPr>
        <xdr:cNvPr id="432" name="直線コネクタ 431"/>
        <xdr:cNvCxnSpPr/>
      </xdr:nvCxnSpPr>
      <xdr:spPr>
        <a:xfrm>
          <a:off x="14782800" y="13445237"/>
          <a:ext cx="8890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30987</xdr:rowOff>
    </xdr:from>
    <xdr:to>
      <xdr:col>21</xdr:col>
      <xdr:colOff>361950</xdr:colOff>
      <xdr:row>78</xdr:row>
      <xdr:rowOff>72137</xdr:rowOff>
    </xdr:to>
    <xdr:cxnSp macro="">
      <xdr:nvCxnSpPr>
        <xdr:cNvPr id="435" name="直線コネクタ 434"/>
        <xdr:cNvCxnSpPr/>
      </xdr:nvCxnSpPr>
      <xdr:spPr>
        <a:xfrm>
          <a:off x="13893800" y="134040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30987</xdr:rowOff>
    </xdr:from>
    <xdr:to>
      <xdr:col>20</xdr:col>
      <xdr:colOff>158750</xdr:colOff>
      <xdr:row>78</xdr:row>
      <xdr:rowOff>99568</xdr:rowOff>
    </xdr:to>
    <xdr:cxnSp macro="">
      <xdr:nvCxnSpPr>
        <xdr:cNvPr id="438" name="直線コネクタ 437"/>
        <xdr:cNvCxnSpPr/>
      </xdr:nvCxnSpPr>
      <xdr:spPr>
        <a:xfrm flipV="1">
          <a:off x="13004800" y="134040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105918</xdr:rowOff>
    </xdr:from>
    <xdr:to>
      <xdr:col>24</xdr:col>
      <xdr:colOff>82550</xdr:colOff>
      <xdr:row>80</xdr:row>
      <xdr:rowOff>36068</xdr:rowOff>
    </xdr:to>
    <xdr:sp macro="" textlink="">
      <xdr:nvSpPr>
        <xdr:cNvPr id="448" name="円/楕円 447"/>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77995</xdr:rowOff>
    </xdr:from>
    <xdr:ext cx="762000" cy="259045"/>
    <xdr:sp macro="" textlink="">
      <xdr:nvSpPr>
        <xdr:cNvPr id="449" name="公債費以外該当値テキスト"/>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73913</xdr:rowOff>
    </xdr:from>
    <xdr:to>
      <xdr:col>22</xdr:col>
      <xdr:colOff>615950</xdr:colOff>
      <xdr:row>80</xdr:row>
      <xdr:rowOff>4063</xdr:rowOff>
    </xdr:to>
    <xdr:sp macro="" textlink="">
      <xdr:nvSpPr>
        <xdr:cNvPr id="450" name="円/楕円 449"/>
        <xdr:cNvSpPr/>
      </xdr:nvSpPr>
      <xdr:spPr>
        <a:xfrm>
          <a:off x="15621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160290</xdr:rowOff>
    </xdr:from>
    <xdr:ext cx="736600" cy="259045"/>
    <xdr:sp macro="" textlink="">
      <xdr:nvSpPr>
        <xdr:cNvPr id="451" name="テキスト ボックス 450"/>
        <xdr:cNvSpPr txBox="1"/>
      </xdr:nvSpPr>
      <xdr:spPr>
        <a:xfrm>
          <a:off x="15290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21337</xdr:rowOff>
    </xdr:from>
    <xdr:to>
      <xdr:col>21</xdr:col>
      <xdr:colOff>412750</xdr:colOff>
      <xdr:row>78</xdr:row>
      <xdr:rowOff>122937</xdr:rowOff>
    </xdr:to>
    <xdr:sp macro="" textlink="">
      <xdr:nvSpPr>
        <xdr:cNvPr id="452" name="円/楕円 451"/>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107714</xdr:rowOff>
    </xdr:from>
    <xdr:ext cx="762000" cy="259045"/>
    <xdr:sp macro="" textlink="">
      <xdr:nvSpPr>
        <xdr:cNvPr id="453" name="テキスト ボックス 452"/>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151637</xdr:rowOff>
    </xdr:from>
    <xdr:to>
      <xdr:col>20</xdr:col>
      <xdr:colOff>209550</xdr:colOff>
      <xdr:row>78</xdr:row>
      <xdr:rowOff>81787</xdr:rowOff>
    </xdr:to>
    <xdr:sp macro="" textlink="">
      <xdr:nvSpPr>
        <xdr:cNvPr id="454" name="円/楕円 453"/>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55" name="テキスト ボックス 454"/>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48768</xdr:rowOff>
    </xdr:from>
    <xdr:to>
      <xdr:col>19</xdr:col>
      <xdr:colOff>6350</xdr:colOff>
      <xdr:row>78</xdr:row>
      <xdr:rowOff>150368</xdr:rowOff>
    </xdr:to>
    <xdr:sp macro="" textlink="">
      <xdr:nvSpPr>
        <xdr:cNvPr id="456" name="円/楕円 455"/>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135145</xdr:rowOff>
    </xdr:from>
    <xdr:ext cx="762000" cy="259045"/>
    <xdr:sp macro="" textlink="">
      <xdr:nvSpPr>
        <xdr:cNvPr id="457" name="テキスト ボックス 456"/>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熊本県南阿蘇村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69099</xdr:rowOff>
    </xdr:from>
    <xdr:to>
      <xdr:col>4</xdr:col>
      <xdr:colOff>1117600</xdr:colOff>
      <xdr:row>15</xdr:row>
      <xdr:rowOff>104760</xdr:rowOff>
    </xdr:to>
    <xdr:cxnSp macro="">
      <xdr:nvCxnSpPr>
        <xdr:cNvPr id="52" name="直線コネクタ 51"/>
        <xdr:cNvCxnSpPr/>
      </xdr:nvCxnSpPr>
      <xdr:spPr bwMode="auto">
        <a:xfrm flipV="1">
          <a:off x="5003800" y="2688474"/>
          <a:ext cx="647700" cy="3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99233</xdr:rowOff>
    </xdr:from>
    <xdr:ext cx="762000" cy="259045"/>
    <xdr:sp macro="" textlink="">
      <xdr:nvSpPr>
        <xdr:cNvPr id="53" name="人口1人当たり決算額の推移平均値テキスト130"/>
        <xdr:cNvSpPr txBox="1"/>
      </xdr:nvSpPr>
      <xdr:spPr>
        <a:xfrm>
          <a:off x="5740400" y="2890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104760</xdr:rowOff>
    </xdr:from>
    <xdr:to>
      <xdr:col>4</xdr:col>
      <xdr:colOff>469900</xdr:colOff>
      <xdr:row>16</xdr:row>
      <xdr:rowOff>6397</xdr:rowOff>
    </xdr:to>
    <xdr:cxnSp macro="">
      <xdr:nvCxnSpPr>
        <xdr:cNvPr id="55" name="直線コネクタ 54"/>
        <xdr:cNvCxnSpPr/>
      </xdr:nvCxnSpPr>
      <xdr:spPr bwMode="auto">
        <a:xfrm flipV="1">
          <a:off x="4305300" y="2724135"/>
          <a:ext cx="698500" cy="73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142624</xdr:rowOff>
    </xdr:from>
    <xdr:ext cx="736600" cy="259045"/>
    <xdr:sp macro="" textlink="">
      <xdr:nvSpPr>
        <xdr:cNvPr id="57" name="テキスト ボックス 56"/>
        <xdr:cNvSpPr txBox="1"/>
      </xdr:nvSpPr>
      <xdr:spPr>
        <a:xfrm>
          <a:off x="4622800" y="293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143372</xdr:rowOff>
    </xdr:from>
    <xdr:to>
      <xdr:col>3</xdr:col>
      <xdr:colOff>904875</xdr:colOff>
      <xdr:row>16</xdr:row>
      <xdr:rowOff>6397</xdr:rowOff>
    </xdr:to>
    <xdr:cxnSp macro="">
      <xdr:nvCxnSpPr>
        <xdr:cNvPr id="58" name="直線コネクタ 57"/>
        <xdr:cNvCxnSpPr/>
      </xdr:nvCxnSpPr>
      <xdr:spPr bwMode="auto">
        <a:xfrm>
          <a:off x="3606800" y="2762747"/>
          <a:ext cx="698500" cy="34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169544</xdr:rowOff>
    </xdr:from>
    <xdr:ext cx="762000" cy="259045"/>
    <xdr:sp macro="" textlink="">
      <xdr:nvSpPr>
        <xdr:cNvPr id="60" name="テキスト ボックス 59"/>
        <xdr:cNvSpPr txBox="1"/>
      </xdr:nvSpPr>
      <xdr:spPr>
        <a:xfrm>
          <a:off x="3924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117399</xdr:rowOff>
    </xdr:from>
    <xdr:to>
      <xdr:col>3</xdr:col>
      <xdr:colOff>206375</xdr:colOff>
      <xdr:row>15</xdr:row>
      <xdr:rowOff>143372</xdr:rowOff>
    </xdr:to>
    <xdr:cxnSp macro="">
      <xdr:nvCxnSpPr>
        <xdr:cNvPr id="61" name="直線コネクタ 60"/>
        <xdr:cNvCxnSpPr/>
      </xdr:nvCxnSpPr>
      <xdr:spPr bwMode="auto">
        <a:xfrm>
          <a:off x="2908300" y="2736774"/>
          <a:ext cx="698500" cy="25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159943</xdr:rowOff>
    </xdr:from>
    <xdr:ext cx="762000" cy="259045"/>
    <xdr:sp macro="" textlink="">
      <xdr:nvSpPr>
        <xdr:cNvPr id="63" name="テキスト ボックス 62"/>
        <xdr:cNvSpPr txBox="1"/>
      </xdr:nvSpPr>
      <xdr:spPr>
        <a:xfrm>
          <a:off x="32258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150799</xdr:rowOff>
    </xdr:from>
    <xdr:ext cx="762000" cy="259045"/>
    <xdr:sp macro="" textlink="">
      <xdr:nvSpPr>
        <xdr:cNvPr id="65" name="テキスト ボックス 64"/>
        <xdr:cNvSpPr txBox="1"/>
      </xdr:nvSpPr>
      <xdr:spPr>
        <a:xfrm>
          <a:off x="2527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18299</xdr:rowOff>
    </xdr:from>
    <xdr:to>
      <xdr:col>5</xdr:col>
      <xdr:colOff>34925</xdr:colOff>
      <xdr:row>15</xdr:row>
      <xdr:rowOff>119899</xdr:rowOff>
    </xdr:to>
    <xdr:sp macro="" textlink="">
      <xdr:nvSpPr>
        <xdr:cNvPr id="71" name="円/楕円 70"/>
        <xdr:cNvSpPr/>
      </xdr:nvSpPr>
      <xdr:spPr bwMode="auto">
        <a:xfrm>
          <a:off x="5600700" y="263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34826</xdr:rowOff>
    </xdr:from>
    <xdr:ext cx="762000" cy="259045"/>
    <xdr:sp macro="" textlink="">
      <xdr:nvSpPr>
        <xdr:cNvPr id="72" name="人口1人当たり決算額の推移該当値テキスト130"/>
        <xdr:cNvSpPr txBox="1"/>
      </xdr:nvSpPr>
      <xdr:spPr>
        <a:xfrm>
          <a:off x="5740400" y="248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144,694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53960</xdr:rowOff>
    </xdr:from>
    <xdr:to>
      <xdr:col>4</xdr:col>
      <xdr:colOff>520700</xdr:colOff>
      <xdr:row>15</xdr:row>
      <xdr:rowOff>155560</xdr:rowOff>
    </xdr:to>
    <xdr:sp macro="" textlink="">
      <xdr:nvSpPr>
        <xdr:cNvPr id="73" name="円/楕円 72"/>
        <xdr:cNvSpPr/>
      </xdr:nvSpPr>
      <xdr:spPr bwMode="auto">
        <a:xfrm>
          <a:off x="4953000" y="267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165737</xdr:rowOff>
    </xdr:from>
    <xdr:ext cx="736600" cy="259045"/>
    <xdr:sp macro="" textlink="">
      <xdr:nvSpPr>
        <xdr:cNvPr id="74" name="テキスト ボックス 73"/>
        <xdr:cNvSpPr txBox="1"/>
      </xdr:nvSpPr>
      <xdr:spPr>
        <a:xfrm>
          <a:off x="4622800" y="2442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141,418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127047</xdr:rowOff>
    </xdr:from>
    <xdr:to>
      <xdr:col>3</xdr:col>
      <xdr:colOff>955675</xdr:colOff>
      <xdr:row>16</xdr:row>
      <xdr:rowOff>57197</xdr:rowOff>
    </xdr:to>
    <xdr:sp macro="" textlink="">
      <xdr:nvSpPr>
        <xdr:cNvPr id="75" name="円/楕円 74"/>
        <xdr:cNvSpPr/>
      </xdr:nvSpPr>
      <xdr:spPr bwMode="auto">
        <a:xfrm>
          <a:off x="4254500" y="274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67374</xdr:rowOff>
    </xdr:from>
    <xdr:ext cx="762000" cy="259045"/>
    <xdr:sp macro="" textlink="">
      <xdr:nvSpPr>
        <xdr:cNvPr id="76" name="テキスト ボックス 75"/>
        <xdr:cNvSpPr txBox="1"/>
      </xdr:nvSpPr>
      <xdr:spPr>
        <a:xfrm>
          <a:off x="3924300" y="251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134,704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92572</xdr:rowOff>
    </xdr:from>
    <xdr:to>
      <xdr:col>3</xdr:col>
      <xdr:colOff>257175</xdr:colOff>
      <xdr:row>16</xdr:row>
      <xdr:rowOff>22722</xdr:rowOff>
    </xdr:to>
    <xdr:sp macro="" textlink="">
      <xdr:nvSpPr>
        <xdr:cNvPr id="77" name="円/楕円 76"/>
        <xdr:cNvSpPr/>
      </xdr:nvSpPr>
      <xdr:spPr bwMode="auto">
        <a:xfrm>
          <a:off x="3556000" y="2711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32899</xdr:rowOff>
    </xdr:from>
    <xdr:ext cx="762000" cy="259045"/>
    <xdr:sp macro="" textlink="">
      <xdr:nvSpPr>
        <xdr:cNvPr id="78" name="テキスト ボックス 77"/>
        <xdr:cNvSpPr txBox="1"/>
      </xdr:nvSpPr>
      <xdr:spPr>
        <a:xfrm>
          <a:off x="3225800" y="248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137,871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66599</xdr:rowOff>
    </xdr:from>
    <xdr:to>
      <xdr:col>2</xdr:col>
      <xdr:colOff>692150</xdr:colOff>
      <xdr:row>15</xdr:row>
      <xdr:rowOff>168199</xdr:rowOff>
    </xdr:to>
    <xdr:sp macro="" textlink="">
      <xdr:nvSpPr>
        <xdr:cNvPr id="79" name="円/楕円 78"/>
        <xdr:cNvSpPr/>
      </xdr:nvSpPr>
      <xdr:spPr bwMode="auto">
        <a:xfrm>
          <a:off x="2857500" y="2685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6926</xdr:rowOff>
    </xdr:from>
    <xdr:ext cx="762000" cy="259045"/>
    <xdr:sp macro="" textlink="">
      <xdr:nvSpPr>
        <xdr:cNvPr id="80" name="テキスト ボックス 79"/>
        <xdr:cNvSpPr txBox="1"/>
      </xdr:nvSpPr>
      <xdr:spPr>
        <a:xfrm>
          <a:off x="2527300" y="245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168663</xdr:rowOff>
    </xdr:from>
    <xdr:to>
      <xdr:col>4</xdr:col>
      <xdr:colOff>1117600</xdr:colOff>
      <xdr:row>37</xdr:row>
      <xdr:rowOff>1460</xdr:rowOff>
    </xdr:to>
    <xdr:cxnSp macro="">
      <xdr:nvCxnSpPr>
        <xdr:cNvPr id="114" name="直線コネクタ 113"/>
        <xdr:cNvCxnSpPr/>
      </xdr:nvCxnSpPr>
      <xdr:spPr bwMode="auto">
        <a:xfrm flipV="1">
          <a:off x="5003800" y="7121913"/>
          <a:ext cx="647700" cy="4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129362</xdr:rowOff>
    </xdr:from>
    <xdr:to>
      <xdr:col>4</xdr:col>
      <xdr:colOff>469900</xdr:colOff>
      <xdr:row>37</xdr:row>
      <xdr:rowOff>1460</xdr:rowOff>
    </xdr:to>
    <xdr:cxnSp macro="">
      <xdr:nvCxnSpPr>
        <xdr:cNvPr id="117" name="直線コネクタ 116"/>
        <xdr:cNvCxnSpPr/>
      </xdr:nvCxnSpPr>
      <xdr:spPr bwMode="auto">
        <a:xfrm>
          <a:off x="4305300" y="7082612"/>
          <a:ext cx="698500" cy="4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122580</xdr:rowOff>
    </xdr:from>
    <xdr:to>
      <xdr:col>3</xdr:col>
      <xdr:colOff>904875</xdr:colOff>
      <xdr:row>36</xdr:row>
      <xdr:rowOff>129362</xdr:rowOff>
    </xdr:to>
    <xdr:cxnSp macro="">
      <xdr:nvCxnSpPr>
        <xdr:cNvPr id="120" name="直線コネクタ 119"/>
        <xdr:cNvCxnSpPr/>
      </xdr:nvCxnSpPr>
      <xdr:spPr bwMode="auto">
        <a:xfrm>
          <a:off x="3606800" y="7075830"/>
          <a:ext cx="698500" cy="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4128</xdr:rowOff>
    </xdr:from>
    <xdr:to>
      <xdr:col>3</xdr:col>
      <xdr:colOff>206375</xdr:colOff>
      <xdr:row>36</xdr:row>
      <xdr:rowOff>122580</xdr:rowOff>
    </xdr:to>
    <xdr:cxnSp macro="">
      <xdr:nvCxnSpPr>
        <xdr:cNvPr id="123" name="直線コネクタ 122"/>
        <xdr:cNvCxnSpPr/>
      </xdr:nvCxnSpPr>
      <xdr:spPr bwMode="auto">
        <a:xfrm>
          <a:off x="2908300" y="6957378"/>
          <a:ext cx="698500" cy="118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117863</xdr:rowOff>
    </xdr:from>
    <xdr:to>
      <xdr:col>5</xdr:col>
      <xdr:colOff>34925</xdr:colOff>
      <xdr:row>37</xdr:row>
      <xdr:rowOff>48013</xdr:rowOff>
    </xdr:to>
    <xdr:sp macro="" textlink="">
      <xdr:nvSpPr>
        <xdr:cNvPr id="133" name="円/楕円 132"/>
        <xdr:cNvSpPr/>
      </xdr:nvSpPr>
      <xdr:spPr bwMode="auto">
        <a:xfrm>
          <a:off x="5600700" y="707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89940</xdr:rowOff>
    </xdr:from>
    <xdr:ext cx="762000" cy="259045"/>
    <xdr:sp macro="" textlink="">
      <xdr:nvSpPr>
        <xdr:cNvPr id="134" name="人口1人当たり決算額の推移該当値テキスト445"/>
        <xdr:cNvSpPr txBox="1"/>
      </xdr:nvSpPr>
      <xdr:spPr>
        <a:xfrm>
          <a:off x="5740400" y="704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22,813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122110</xdr:rowOff>
    </xdr:from>
    <xdr:to>
      <xdr:col>4</xdr:col>
      <xdr:colOff>520700</xdr:colOff>
      <xdr:row>37</xdr:row>
      <xdr:rowOff>52260</xdr:rowOff>
    </xdr:to>
    <xdr:sp macro="" textlink="">
      <xdr:nvSpPr>
        <xdr:cNvPr id="135" name="円/楕円 134"/>
        <xdr:cNvSpPr/>
      </xdr:nvSpPr>
      <xdr:spPr bwMode="auto">
        <a:xfrm>
          <a:off x="4953000" y="707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37037</xdr:rowOff>
    </xdr:from>
    <xdr:ext cx="736600" cy="259045"/>
    <xdr:sp macro="" textlink="">
      <xdr:nvSpPr>
        <xdr:cNvPr id="136" name="テキスト ボックス 135"/>
        <xdr:cNvSpPr txBox="1"/>
      </xdr:nvSpPr>
      <xdr:spPr>
        <a:xfrm>
          <a:off x="4622800" y="71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22,590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78562</xdr:rowOff>
    </xdr:from>
    <xdr:to>
      <xdr:col>3</xdr:col>
      <xdr:colOff>955675</xdr:colOff>
      <xdr:row>37</xdr:row>
      <xdr:rowOff>8712</xdr:rowOff>
    </xdr:to>
    <xdr:sp macro="" textlink="">
      <xdr:nvSpPr>
        <xdr:cNvPr id="137" name="円/楕円 136"/>
        <xdr:cNvSpPr/>
      </xdr:nvSpPr>
      <xdr:spPr bwMode="auto">
        <a:xfrm>
          <a:off x="4254500" y="703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164939</xdr:rowOff>
    </xdr:from>
    <xdr:ext cx="762000" cy="259045"/>
    <xdr:sp macro="" textlink="">
      <xdr:nvSpPr>
        <xdr:cNvPr id="138" name="テキスト ボックス 137"/>
        <xdr:cNvSpPr txBox="1"/>
      </xdr:nvSpPr>
      <xdr:spPr>
        <a:xfrm>
          <a:off x="3924300" y="71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24,876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71780</xdr:rowOff>
    </xdr:from>
    <xdr:to>
      <xdr:col>3</xdr:col>
      <xdr:colOff>257175</xdr:colOff>
      <xdr:row>37</xdr:row>
      <xdr:rowOff>1930</xdr:rowOff>
    </xdr:to>
    <xdr:sp macro="" textlink="">
      <xdr:nvSpPr>
        <xdr:cNvPr id="139" name="円/楕円 138"/>
        <xdr:cNvSpPr/>
      </xdr:nvSpPr>
      <xdr:spPr bwMode="auto">
        <a:xfrm>
          <a:off x="3556000" y="7025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158157</xdr:rowOff>
    </xdr:from>
    <xdr:ext cx="762000" cy="259045"/>
    <xdr:sp macro="" textlink="">
      <xdr:nvSpPr>
        <xdr:cNvPr id="140" name="テキスト ボックス 139"/>
        <xdr:cNvSpPr txBox="1"/>
      </xdr:nvSpPr>
      <xdr:spPr>
        <a:xfrm>
          <a:off x="3225800" y="711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296228</xdr:rowOff>
    </xdr:from>
    <xdr:to>
      <xdr:col>2</xdr:col>
      <xdr:colOff>692150</xdr:colOff>
      <xdr:row>36</xdr:row>
      <xdr:rowOff>54928</xdr:rowOff>
    </xdr:to>
    <xdr:sp macro="" textlink="">
      <xdr:nvSpPr>
        <xdr:cNvPr id="141" name="円/楕円 140"/>
        <xdr:cNvSpPr/>
      </xdr:nvSpPr>
      <xdr:spPr bwMode="auto">
        <a:xfrm>
          <a:off x="2857500" y="690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39705</xdr:rowOff>
    </xdr:from>
    <xdr:ext cx="762000" cy="259045"/>
    <xdr:sp macro="" textlink="">
      <xdr:nvSpPr>
        <xdr:cNvPr id="142" name="テキスト ボックス 141"/>
        <xdr:cNvSpPr txBox="1"/>
      </xdr:nvSpPr>
      <xdr:spPr>
        <a:xfrm>
          <a:off x="2527300" y="699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熊本県南阿蘇村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11,693
11,649
13,732.00
9,367,801
8,305,151
704,558
5,122,191
9,960,666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151865</xdr:rowOff>
    </xdr:from>
    <xdr:to>
      <xdr:col>6</xdr:col>
      <xdr:colOff>511175</xdr:colOff>
      <xdr:row>32</xdr:row>
      <xdr:rowOff>46872</xdr:rowOff>
    </xdr:to>
    <xdr:cxnSp macro="">
      <xdr:nvCxnSpPr>
        <xdr:cNvPr id="63" name="直線コネクタ 62"/>
        <xdr:cNvCxnSpPr/>
      </xdr:nvCxnSpPr>
      <xdr:spPr>
        <a:xfrm flipV="1">
          <a:off x="3797300" y="5466815"/>
          <a:ext cx="8382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32400</xdr:rowOff>
    </xdr:from>
    <xdr:ext cx="534377" cy="259045"/>
    <xdr:sp macro="" textlink="">
      <xdr:nvSpPr>
        <xdr:cNvPr id="64" name="人件費平均値テキスト"/>
        <xdr:cNvSpPr txBox="1"/>
      </xdr:nvSpPr>
      <xdr:spPr>
        <a:xfrm>
          <a:off x="4686300" y="586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46872</xdr:rowOff>
    </xdr:from>
    <xdr:to>
      <xdr:col>5</xdr:col>
      <xdr:colOff>358775</xdr:colOff>
      <xdr:row>32</xdr:row>
      <xdr:rowOff>169369</xdr:rowOff>
    </xdr:to>
    <xdr:cxnSp macro="">
      <xdr:nvCxnSpPr>
        <xdr:cNvPr id="66" name="直線コネクタ 65"/>
        <xdr:cNvCxnSpPr/>
      </xdr:nvCxnSpPr>
      <xdr:spPr>
        <a:xfrm flipV="1">
          <a:off x="2908300" y="5533272"/>
          <a:ext cx="889000" cy="12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37903</xdr:rowOff>
    </xdr:from>
    <xdr:ext cx="534377" cy="259045"/>
    <xdr:sp macro="" textlink="">
      <xdr:nvSpPr>
        <xdr:cNvPr id="68" name="テキスト ボックス 67"/>
        <xdr:cNvSpPr txBox="1"/>
      </xdr:nvSpPr>
      <xdr:spPr>
        <a:xfrm>
          <a:off x="3530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33956</xdr:rowOff>
    </xdr:from>
    <xdr:to>
      <xdr:col>4</xdr:col>
      <xdr:colOff>155575</xdr:colOff>
      <xdr:row>32</xdr:row>
      <xdr:rowOff>169369</xdr:rowOff>
    </xdr:to>
    <xdr:cxnSp macro="">
      <xdr:nvCxnSpPr>
        <xdr:cNvPr id="69" name="直線コネクタ 68"/>
        <xdr:cNvCxnSpPr/>
      </xdr:nvCxnSpPr>
      <xdr:spPr>
        <a:xfrm>
          <a:off x="2019300" y="5520356"/>
          <a:ext cx="889000" cy="13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65417</xdr:rowOff>
    </xdr:from>
    <xdr:ext cx="534377" cy="259045"/>
    <xdr:sp macro="" textlink="">
      <xdr:nvSpPr>
        <xdr:cNvPr id="71" name="テキスト ボックス 70"/>
        <xdr:cNvSpPr txBox="1"/>
      </xdr:nvSpPr>
      <xdr:spPr>
        <a:xfrm>
          <a:off x="2641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1805</xdr:rowOff>
    </xdr:from>
    <xdr:to>
      <xdr:col>2</xdr:col>
      <xdr:colOff>638175</xdr:colOff>
      <xdr:row>32</xdr:row>
      <xdr:rowOff>33956</xdr:rowOff>
    </xdr:to>
    <xdr:cxnSp macro="">
      <xdr:nvCxnSpPr>
        <xdr:cNvPr id="72" name="直線コネクタ 71"/>
        <xdr:cNvCxnSpPr/>
      </xdr:nvCxnSpPr>
      <xdr:spPr>
        <a:xfrm>
          <a:off x="1130300" y="5488205"/>
          <a:ext cx="889000" cy="3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33004</xdr:rowOff>
    </xdr:from>
    <xdr:ext cx="534377" cy="259045"/>
    <xdr:sp macro="" textlink="">
      <xdr:nvSpPr>
        <xdr:cNvPr id="74" name="テキスト ボックス 73"/>
        <xdr:cNvSpPr txBox="1"/>
      </xdr:nvSpPr>
      <xdr:spPr>
        <a:xfrm>
          <a:off x="1752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18504</xdr:rowOff>
    </xdr:from>
    <xdr:ext cx="534377" cy="259045"/>
    <xdr:sp macro="" textlink="">
      <xdr:nvSpPr>
        <xdr:cNvPr id="76" name="テキスト ボックス 75"/>
        <xdr:cNvSpPr txBox="1"/>
      </xdr:nvSpPr>
      <xdr:spPr>
        <a:xfrm>
          <a:off x="863111" y="584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101065</xdr:rowOff>
    </xdr:from>
    <xdr:to>
      <xdr:col>6</xdr:col>
      <xdr:colOff>561975</xdr:colOff>
      <xdr:row>32</xdr:row>
      <xdr:rowOff>31215</xdr:rowOff>
    </xdr:to>
    <xdr:sp macro="" textlink="">
      <xdr:nvSpPr>
        <xdr:cNvPr id="82" name="円/楕円 81"/>
        <xdr:cNvSpPr/>
      </xdr:nvSpPr>
      <xdr:spPr>
        <a:xfrm>
          <a:off x="4584700" y="54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123942</xdr:rowOff>
    </xdr:from>
    <xdr:ext cx="599010" cy="259045"/>
    <xdr:sp macro="" textlink="">
      <xdr:nvSpPr>
        <xdr:cNvPr id="83" name="人件費該当値テキスト"/>
        <xdr:cNvSpPr txBox="1"/>
      </xdr:nvSpPr>
      <xdr:spPr>
        <a:xfrm>
          <a:off x="4686300" y="526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120,755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167522</xdr:rowOff>
    </xdr:from>
    <xdr:to>
      <xdr:col>5</xdr:col>
      <xdr:colOff>409575</xdr:colOff>
      <xdr:row>32</xdr:row>
      <xdr:rowOff>97672</xdr:rowOff>
    </xdr:to>
    <xdr:sp macro="" textlink="">
      <xdr:nvSpPr>
        <xdr:cNvPr id="84" name="円/楕円 83"/>
        <xdr:cNvSpPr/>
      </xdr:nvSpPr>
      <xdr:spPr>
        <a:xfrm>
          <a:off x="3746500" y="54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114199</xdr:rowOff>
    </xdr:from>
    <xdr:ext cx="599010" cy="259045"/>
    <xdr:sp macro="" textlink="">
      <xdr:nvSpPr>
        <xdr:cNvPr id="85" name="テキスト ボックス 84"/>
        <xdr:cNvSpPr txBox="1"/>
      </xdr:nvSpPr>
      <xdr:spPr>
        <a:xfrm>
          <a:off x="3497794" y="525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116,685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118569</xdr:rowOff>
    </xdr:from>
    <xdr:to>
      <xdr:col>4</xdr:col>
      <xdr:colOff>206375</xdr:colOff>
      <xdr:row>33</xdr:row>
      <xdr:rowOff>48719</xdr:rowOff>
    </xdr:to>
    <xdr:sp macro="" textlink="">
      <xdr:nvSpPr>
        <xdr:cNvPr id="86" name="円/楕円 85"/>
        <xdr:cNvSpPr/>
      </xdr:nvSpPr>
      <xdr:spPr>
        <a:xfrm>
          <a:off x="2857500" y="56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65246</xdr:rowOff>
    </xdr:from>
    <xdr:ext cx="599010" cy="259045"/>
    <xdr:sp macro="" textlink="">
      <xdr:nvSpPr>
        <xdr:cNvPr id="87" name="テキスト ボックス 86"/>
        <xdr:cNvSpPr txBox="1"/>
      </xdr:nvSpPr>
      <xdr:spPr>
        <a:xfrm>
          <a:off x="2608794" y="538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109,183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154606</xdr:rowOff>
    </xdr:from>
    <xdr:to>
      <xdr:col>3</xdr:col>
      <xdr:colOff>3175</xdr:colOff>
      <xdr:row>32</xdr:row>
      <xdr:rowOff>84756</xdr:rowOff>
    </xdr:to>
    <xdr:sp macro="" textlink="">
      <xdr:nvSpPr>
        <xdr:cNvPr id="88" name="円/楕円 87"/>
        <xdr:cNvSpPr/>
      </xdr:nvSpPr>
      <xdr:spPr>
        <a:xfrm>
          <a:off x="1968500" y="54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101283</xdr:rowOff>
    </xdr:from>
    <xdr:ext cx="599010" cy="259045"/>
    <xdr:sp macro="" textlink="">
      <xdr:nvSpPr>
        <xdr:cNvPr id="89" name="テキスト ボックス 88"/>
        <xdr:cNvSpPr txBox="1"/>
      </xdr:nvSpPr>
      <xdr:spPr>
        <a:xfrm>
          <a:off x="1719794" y="524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117,476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122455</xdr:rowOff>
    </xdr:from>
    <xdr:to>
      <xdr:col>1</xdr:col>
      <xdr:colOff>485775</xdr:colOff>
      <xdr:row>32</xdr:row>
      <xdr:rowOff>52605</xdr:rowOff>
    </xdr:to>
    <xdr:sp macro="" textlink="">
      <xdr:nvSpPr>
        <xdr:cNvPr id="90" name="円/楕円 89"/>
        <xdr:cNvSpPr/>
      </xdr:nvSpPr>
      <xdr:spPr>
        <a:xfrm>
          <a:off x="1079500" y="543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69132</xdr:rowOff>
    </xdr:from>
    <xdr:ext cx="599010" cy="259045"/>
    <xdr:sp macro="" textlink="">
      <xdr:nvSpPr>
        <xdr:cNvPr id="91" name="テキスト ボックス 90"/>
        <xdr:cNvSpPr txBox="1"/>
      </xdr:nvSpPr>
      <xdr:spPr>
        <a:xfrm>
          <a:off x="830794" y="521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29118</xdr:rowOff>
    </xdr:from>
    <xdr:to>
      <xdr:col>6</xdr:col>
      <xdr:colOff>511175</xdr:colOff>
      <xdr:row>57</xdr:row>
      <xdr:rowOff>91412</xdr:rowOff>
    </xdr:to>
    <xdr:cxnSp macro="">
      <xdr:nvCxnSpPr>
        <xdr:cNvPr id="121" name="直線コネクタ 120"/>
        <xdr:cNvCxnSpPr/>
      </xdr:nvCxnSpPr>
      <xdr:spPr>
        <a:xfrm flipV="1">
          <a:off x="3797300" y="9801768"/>
          <a:ext cx="8382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12128</xdr:rowOff>
    </xdr:from>
    <xdr:ext cx="534377" cy="259045"/>
    <xdr:sp macro="" textlink="">
      <xdr:nvSpPr>
        <xdr:cNvPr id="122" name="物件費平均値テキスト"/>
        <xdr:cNvSpPr txBox="1"/>
      </xdr:nvSpPr>
      <xdr:spPr>
        <a:xfrm>
          <a:off x="4686300" y="9784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91412</xdr:rowOff>
    </xdr:from>
    <xdr:to>
      <xdr:col>5</xdr:col>
      <xdr:colOff>358775</xdr:colOff>
      <xdr:row>57</xdr:row>
      <xdr:rowOff>104656</xdr:rowOff>
    </xdr:to>
    <xdr:cxnSp macro="">
      <xdr:nvCxnSpPr>
        <xdr:cNvPr id="124" name="直線コネクタ 123"/>
        <xdr:cNvCxnSpPr/>
      </xdr:nvCxnSpPr>
      <xdr:spPr>
        <a:xfrm flipV="1">
          <a:off x="2908300" y="9864062"/>
          <a:ext cx="8890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104656</xdr:rowOff>
    </xdr:from>
    <xdr:to>
      <xdr:col>4</xdr:col>
      <xdr:colOff>155575</xdr:colOff>
      <xdr:row>57</xdr:row>
      <xdr:rowOff>120589</xdr:rowOff>
    </xdr:to>
    <xdr:cxnSp macro="">
      <xdr:nvCxnSpPr>
        <xdr:cNvPr id="127" name="直線コネクタ 126"/>
        <xdr:cNvCxnSpPr/>
      </xdr:nvCxnSpPr>
      <xdr:spPr>
        <a:xfrm flipV="1">
          <a:off x="2019300" y="9877306"/>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88570</xdr:rowOff>
    </xdr:from>
    <xdr:to>
      <xdr:col>2</xdr:col>
      <xdr:colOff>638175</xdr:colOff>
      <xdr:row>57</xdr:row>
      <xdr:rowOff>120589</xdr:rowOff>
    </xdr:to>
    <xdr:cxnSp macro="">
      <xdr:nvCxnSpPr>
        <xdr:cNvPr id="130" name="直線コネクタ 129"/>
        <xdr:cNvCxnSpPr/>
      </xdr:nvCxnSpPr>
      <xdr:spPr>
        <a:xfrm>
          <a:off x="1130300" y="9861220"/>
          <a:ext cx="889000" cy="3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167622</xdr:rowOff>
    </xdr:from>
    <xdr:ext cx="534377" cy="259045"/>
    <xdr:sp macro="" textlink="">
      <xdr:nvSpPr>
        <xdr:cNvPr id="132" name="テキスト ボックス 131"/>
        <xdr:cNvSpPr txBox="1"/>
      </xdr:nvSpPr>
      <xdr:spPr>
        <a:xfrm>
          <a:off x="1752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5118</xdr:rowOff>
    </xdr:from>
    <xdr:ext cx="534377" cy="259045"/>
    <xdr:sp macro="" textlink="">
      <xdr:nvSpPr>
        <xdr:cNvPr id="134" name="テキスト ボックス 133"/>
        <xdr:cNvSpPr txBox="1"/>
      </xdr:nvSpPr>
      <xdr:spPr>
        <a:xfrm>
          <a:off x="863111" y="994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149768</xdr:rowOff>
    </xdr:from>
    <xdr:to>
      <xdr:col>6</xdr:col>
      <xdr:colOff>561975</xdr:colOff>
      <xdr:row>57</xdr:row>
      <xdr:rowOff>79918</xdr:rowOff>
    </xdr:to>
    <xdr:sp macro="" textlink="">
      <xdr:nvSpPr>
        <xdr:cNvPr id="140" name="円/楕円 139"/>
        <xdr:cNvSpPr/>
      </xdr:nvSpPr>
      <xdr:spPr>
        <a:xfrm>
          <a:off x="4584700" y="975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1195</xdr:rowOff>
    </xdr:from>
    <xdr:ext cx="534377" cy="259045"/>
    <xdr:sp macro="" textlink="">
      <xdr:nvSpPr>
        <xdr:cNvPr id="141" name="物件費該当値テキスト"/>
        <xdr:cNvSpPr txBox="1"/>
      </xdr:nvSpPr>
      <xdr:spPr>
        <a:xfrm>
          <a:off x="4686300" y="960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40612</xdr:rowOff>
    </xdr:from>
    <xdr:to>
      <xdr:col>5</xdr:col>
      <xdr:colOff>409575</xdr:colOff>
      <xdr:row>57</xdr:row>
      <xdr:rowOff>142212</xdr:rowOff>
    </xdr:to>
    <xdr:sp macro="" textlink="">
      <xdr:nvSpPr>
        <xdr:cNvPr id="142" name="円/楕円 141"/>
        <xdr:cNvSpPr/>
      </xdr:nvSpPr>
      <xdr:spPr>
        <a:xfrm>
          <a:off x="3746500" y="98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133339</xdr:rowOff>
    </xdr:from>
    <xdr:ext cx="534377" cy="259045"/>
    <xdr:sp macro="" textlink="">
      <xdr:nvSpPr>
        <xdr:cNvPr id="143" name="テキスト ボックス 142"/>
        <xdr:cNvSpPr txBox="1"/>
      </xdr:nvSpPr>
      <xdr:spPr>
        <a:xfrm>
          <a:off x="3530111" y="990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53856</xdr:rowOff>
    </xdr:from>
    <xdr:to>
      <xdr:col>4</xdr:col>
      <xdr:colOff>206375</xdr:colOff>
      <xdr:row>57</xdr:row>
      <xdr:rowOff>155456</xdr:rowOff>
    </xdr:to>
    <xdr:sp macro="" textlink="">
      <xdr:nvSpPr>
        <xdr:cNvPr id="144" name="円/楕円 143"/>
        <xdr:cNvSpPr/>
      </xdr:nvSpPr>
      <xdr:spPr>
        <a:xfrm>
          <a:off x="2857500" y="98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146583</xdr:rowOff>
    </xdr:from>
    <xdr:ext cx="534377" cy="259045"/>
    <xdr:sp macro="" textlink="">
      <xdr:nvSpPr>
        <xdr:cNvPr id="145" name="テキスト ボックス 144"/>
        <xdr:cNvSpPr txBox="1"/>
      </xdr:nvSpPr>
      <xdr:spPr>
        <a:xfrm>
          <a:off x="2641111" y="99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69789</xdr:rowOff>
    </xdr:from>
    <xdr:to>
      <xdr:col>3</xdr:col>
      <xdr:colOff>3175</xdr:colOff>
      <xdr:row>57</xdr:row>
      <xdr:rowOff>171389</xdr:rowOff>
    </xdr:to>
    <xdr:sp macro="" textlink="">
      <xdr:nvSpPr>
        <xdr:cNvPr id="146" name="円/楕円 145"/>
        <xdr:cNvSpPr/>
      </xdr:nvSpPr>
      <xdr:spPr>
        <a:xfrm>
          <a:off x="1968500" y="98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16466</xdr:rowOff>
    </xdr:from>
    <xdr:ext cx="534377" cy="259045"/>
    <xdr:sp macro="" textlink="">
      <xdr:nvSpPr>
        <xdr:cNvPr id="147" name="テキスト ボックス 146"/>
        <xdr:cNvSpPr txBox="1"/>
      </xdr:nvSpPr>
      <xdr:spPr>
        <a:xfrm>
          <a:off x="1752111" y="961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37770</xdr:rowOff>
    </xdr:from>
    <xdr:to>
      <xdr:col>1</xdr:col>
      <xdr:colOff>485775</xdr:colOff>
      <xdr:row>57</xdr:row>
      <xdr:rowOff>139370</xdr:rowOff>
    </xdr:to>
    <xdr:sp macro="" textlink="">
      <xdr:nvSpPr>
        <xdr:cNvPr id="148" name="円/楕円 147"/>
        <xdr:cNvSpPr/>
      </xdr:nvSpPr>
      <xdr:spPr>
        <a:xfrm>
          <a:off x="1079500" y="98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155897</xdr:rowOff>
    </xdr:from>
    <xdr:ext cx="534377" cy="259045"/>
    <xdr:sp macro="" textlink="">
      <xdr:nvSpPr>
        <xdr:cNvPr id="149" name="テキスト ボックス 148"/>
        <xdr:cNvSpPr txBox="1"/>
      </xdr:nvSpPr>
      <xdr:spPr>
        <a:xfrm>
          <a:off x="863111" y="958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168923</xdr:rowOff>
    </xdr:from>
    <xdr:to>
      <xdr:col>6</xdr:col>
      <xdr:colOff>511175</xdr:colOff>
      <xdr:row>79</xdr:row>
      <xdr:rowOff>29020</xdr:rowOff>
    </xdr:to>
    <xdr:cxnSp macro="">
      <xdr:nvCxnSpPr>
        <xdr:cNvPr id="178" name="直線コネクタ 177"/>
        <xdr:cNvCxnSpPr/>
      </xdr:nvCxnSpPr>
      <xdr:spPr>
        <a:xfrm flipV="1">
          <a:off x="3797300" y="13542023"/>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19152</xdr:rowOff>
    </xdr:from>
    <xdr:to>
      <xdr:col>5</xdr:col>
      <xdr:colOff>358775</xdr:colOff>
      <xdr:row>79</xdr:row>
      <xdr:rowOff>29020</xdr:rowOff>
    </xdr:to>
    <xdr:cxnSp macro="">
      <xdr:nvCxnSpPr>
        <xdr:cNvPr id="181" name="直線コネクタ 180"/>
        <xdr:cNvCxnSpPr/>
      </xdr:nvCxnSpPr>
      <xdr:spPr>
        <a:xfrm>
          <a:off x="2908300" y="13563702"/>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19152</xdr:rowOff>
    </xdr:from>
    <xdr:to>
      <xdr:col>4</xdr:col>
      <xdr:colOff>155575</xdr:colOff>
      <xdr:row>79</xdr:row>
      <xdr:rowOff>28829</xdr:rowOff>
    </xdr:to>
    <xdr:cxnSp macro="">
      <xdr:nvCxnSpPr>
        <xdr:cNvPr id="184" name="直線コネクタ 183"/>
        <xdr:cNvCxnSpPr/>
      </xdr:nvCxnSpPr>
      <xdr:spPr>
        <a:xfrm flipV="1">
          <a:off x="2019300" y="13563702"/>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28829</xdr:rowOff>
    </xdr:from>
    <xdr:to>
      <xdr:col>2</xdr:col>
      <xdr:colOff>638175</xdr:colOff>
      <xdr:row>79</xdr:row>
      <xdr:rowOff>39421</xdr:rowOff>
    </xdr:to>
    <xdr:cxnSp macro="">
      <xdr:nvCxnSpPr>
        <xdr:cNvPr id="187" name="直線コネクタ 186"/>
        <xdr:cNvCxnSpPr/>
      </xdr:nvCxnSpPr>
      <xdr:spPr>
        <a:xfrm flipV="1">
          <a:off x="1130300" y="13573379"/>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9" name="テキスト ボックス 188"/>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118123</xdr:rowOff>
    </xdr:from>
    <xdr:to>
      <xdr:col>6</xdr:col>
      <xdr:colOff>561975</xdr:colOff>
      <xdr:row>79</xdr:row>
      <xdr:rowOff>48273</xdr:rowOff>
    </xdr:to>
    <xdr:sp macro="" textlink="">
      <xdr:nvSpPr>
        <xdr:cNvPr id="197" name="円/楕円 196"/>
        <xdr:cNvSpPr/>
      </xdr:nvSpPr>
      <xdr:spPr>
        <a:xfrm>
          <a:off x="4584700" y="134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33050</xdr:rowOff>
    </xdr:from>
    <xdr:ext cx="469744" cy="259045"/>
    <xdr:sp macro="" textlink="">
      <xdr:nvSpPr>
        <xdr:cNvPr id="198" name="維持補修費該当値テキスト"/>
        <xdr:cNvSpPr txBox="1"/>
      </xdr:nvSpPr>
      <xdr:spPr>
        <a:xfrm>
          <a:off x="4686300" y="1340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149670</xdr:rowOff>
    </xdr:from>
    <xdr:to>
      <xdr:col>5</xdr:col>
      <xdr:colOff>409575</xdr:colOff>
      <xdr:row>79</xdr:row>
      <xdr:rowOff>79820</xdr:rowOff>
    </xdr:to>
    <xdr:sp macro="" textlink="">
      <xdr:nvSpPr>
        <xdr:cNvPr id="199" name="円/楕円 198"/>
        <xdr:cNvSpPr/>
      </xdr:nvSpPr>
      <xdr:spPr>
        <a:xfrm>
          <a:off x="3746500" y="135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70947</xdr:rowOff>
    </xdr:from>
    <xdr:ext cx="378565" cy="259045"/>
    <xdr:sp macro="" textlink="">
      <xdr:nvSpPr>
        <xdr:cNvPr id="200" name="テキスト ボックス 199"/>
        <xdr:cNvSpPr txBox="1"/>
      </xdr:nvSpPr>
      <xdr:spPr>
        <a:xfrm>
          <a:off x="3608017" y="1361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139802</xdr:rowOff>
    </xdr:from>
    <xdr:to>
      <xdr:col>4</xdr:col>
      <xdr:colOff>206375</xdr:colOff>
      <xdr:row>79</xdr:row>
      <xdr:rowOff>69952</xdr:rowOff>
    </xdr:to>
    <xdr:sp macro="" textlink="">
      <xdr:nvSpPr>
        <xdr:cNvPr id="201" name="円/楕円 200"/>
        <xdr:cNvSpPr/>
      </xdr:nvSpPr>
      <xdr:spPr>
        <a:xfrm>
          <a:off x="2857500" y="135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61079</xdr:rowOff>
    </xdr:from>
    <xdr:ext cx="378565" cy="259045"/>
    <xdr:sp macro="" textlink="">
      <xdr:nvSpPr>
        <xdr:cNvPr id="202" name="テキスト ボックス 201"/>
        <xdr:cNvSpPr txBox="1"/>
      </xdr:nvSpPr>
      <xdr:spPr>
        <a:xfrm>
          <a:off x="2719017" y="13605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149479</xdr:rowOff>
    </xdr:from>
    <xdr:to>
      <xdr:col>3</xdr:col>
      <xdr:colOff>3175</xdr:colOff>
      <xdr:row>79</xdr:row>
      <xdr:rowOff>79629</xdr:rowOff>
    </xdr:to>
    <xdr:sp macro="" textlink="">
      <xdr:nvSpPr>
        <xdr:cNvPr id="203" name="円/楕円 202"/>
        <xdr:cNvSpPr/>
      </xdr:nvSpPr>
      <xdr:spPr>
        <a:xfrm>
          <a:off x="1968500" y="135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70756</xdr:rowOff>
    </xdr:from>
    <xdr:ext cx="378565" cy="259045"/>
    <xdr:sp macro="" textlink="">
      <xdr:nvSpPr>
        <xdr:cNvPr id="204" name="テキスト ボックス 203"/>
        <xdr:cNvSpPr txBox="1"/>
      </xdr:nvSpPr>
      <xdr:spPr>
        <a:xfrm>
          <a:off x="1830017" y="13615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160071</xdr:rowOff>
    </xdr:from>
    <xdr:to>
      <xdr:col>1</xdr:col>
      <xdr:colOff>485775</xdr:colOff>
      <xdr:row>79</xdr:row>
      <xdr:rowOff>90221</xdr:rowOff>
    </xdr:to>
    <xdr:sp macro="" textlink="">
      <xdr:nvSpPr>
        <xdr:cNvPr id="205" name="円/楕円 204"/>
        <xdr:cNvSpPr/>
      </xdr:nvSpPr>
      <xdr:spPr>
        <a:xfrm>
          <a:off x="1079500" y="135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81348</xdr:rowOff>
    </xdr:from>
    <xdr:ext cx="378565" cy="259045"/>
    <xdr:sp macro="" textlink="">
      <xdr:nvSpPr>
        <xdr:cNvPr id="206" name="テキスト ボックス 205"/>
        <xdr:cNvSpPr txBox="1"/>
      </xdr:nvSpPr>
      <xdr:spPr>
        <a:xfrm>
          <a:off x="941017" y="13625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54955</xdr:rowOff>
    </xdr:from>
    <xdr:to>
      <xdr:col>6</xdr:col>
      <xdr:colOff>511175</xdr:colOff>
      <xdr:row>98</xdr:row>
      <xdr:rowOff>81293</xdr:rowOff>
    </xdr:to>
    <xdr:cxnSp macro="">
      <xdr:nvCxnSpPr>
        <xdr:cNvPr id="238" name="直線コネクタ 237"/>
        <xdr:cNvCxnSpPr/>
      </xdr:nvCxnSpPr>
      <xdr:spPr>
        <a:xfrm flipV="1">
          <a:off x="3797300" y="16857055"/>
          <a:ext cx="8382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74106</xdr:rowOff>
    </xdr:from>
    <xdr:ext cx="534377" cy="259045"/>
    <xdr:sp macro="" textlink="">
      <xdr:nvSpPr>
        <xdr:cNvPr id="239" name="扶助費平均値テキスト"/>
        <xdr:cNvSpPr txBox="1"/>
      </xdr:nvSpPr>
      <xdr:spPr>
        <a:xfrm>
          <a:off x="4686300" y="1636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81293</xdr:rowOff>
    </xdr:from>
    <xdr:to>
      <xdr:col>5</xdr:col>
      <xdr:colOff>358775</xdr:colOff>
      <xdr:row>99</xdr:row>
      <xdr:rowOff>695</xdr:rowOff>
    </xdr:to>
    <xdr:cxnSp macro="">
      <xdr:nvCxnSpPr>
        <xdr:cNvPr id="241" name="直線コネクタ 240"/>
        <xdr:cNvCxnSpPr/>
      </xdr:nvCxnSpPr>
      <xdr:spPr>
        <a:xfrm flipV="1">
          <a:off x="2908300" y="16883393"/>
          <a:ext cx="889000" cy="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64625</xdr:rowOff>
    </xdr:from>
    <xdr:ext cx="534377" cy="259045"/>
    <xdr:sp macro="" textlink="">
      <xdr:nvSpPr>
        <xdr:cNvPr id="243" name="テキスト ボックス 242"/>
        <xdr:cNvSpPr txBox="1"/>
      </xdr:nvSpPr>
      <xdr:spPr>
        <a:xfrm>
          <a:off x="3530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695</xdr:rowOff>
    </xdr:from>
    <xdr:to>
      <xdr:col>4</xdr:col>
      <xdr:colOff>155575</xdr:colOff>
      <xdr:row>99</xdr:row>
      <xdr:rowOff>8793</xdr:rowOff>
    </xdr:to>
    <xdr:cxnSp macro="">
      <xdr:nvCxnSpPr>
        <xdr:cNvPr id="244" name="直線コネクタ 243"/>
        <xdr:cNvCxnSpPr/>
      </xdr:nvCxnSpPr>
      <xdr:spPr>
        <a:xfrm flipV="1">
          <a:off x="2019300" y="16974245"/>
          <a:ext cx="8890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167219</xdr:rowOff>
    </xdr:from>
    <xdr:ext cx="534377" cy="259045"/>
    <xdr:sp macro="" textlink="">
      <xdr:nvSpPr>
        <xdr:cNvPr id="246" name="テキスト ボックス 245"/>
        <xdr:cNvSpPr txBox="1"/>
      </xdr:nvSpPr>
      <xdr:spPr>
        <a:xfrm>
          <a:off x="2641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8793</xdr:rowOff>
    </xdr:from>
    <xdr:to>
      <xdr:col>2</xdr:col>
      <xdr:colOff>638175</xdr:colOff>
      <xdr:row>99</xdr:row>
      <xdr:rowOff>30397</xdr:rowOff>
    </xdr:to>
    <xdr:cxnSp macro="">
      <xdr:nvCxnSpPr>
        <xdr:cNvPr id="247" name="直線コネクタ 246"/>
        <xdr:cNvCxnSpPr/>
      </xdr:nvCxnSpPr>
      <xdr:spPr>
        <a:xfrm flipV="1">
          <a:off x="1130300" y="16982343"/>
          <a:ext cx="8890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22759</xdr:rowOff>
    </xdr:from>
    <xdr:ext cx="534377" cy="259045"/>
    <xdr:sp macro="" textlink="">
      <xdr:nvSpPr>
        <xdr:cNvPr id="249" name="テキスト ボックス 248"/>
        <xdr:cNvSpPr txBox="1"/>
      </xdr:nvSpPr>
      <xdr:spPr>
        <a:xfrm>
          <a:off x="1752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46632</xdr:rowOff>
    </xdr:from>
    <xdr:ext cx="534377" cy="259045"/>
    <xdr:sp macro="" textlink="">
      <xdr:nvSpPr>
        <xdr:cNvPr id="251" name="テキスト ボックス 250"/>
        <xdr:cNvSpPr txBox="1"/>
      </xdr:nvSpPr>
      <xdr:spPr>
        <a:xfrm>
          <a:off x="863111" y="165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4155</xdr:rowOff>
    </xdr:from>
    <xdr:to>
      <xdr:col>6</xdr:col>
      <xdr:colOff>561975</xdr:colOff>
      <xdr:row>98</xdr:row>
      <xdr:rowOff>105755</xdr:rowOff>
    </xdr:to>
    <xdr:sp macro="" textlink="">
      <xdr:nvSpPr>
        <xdr:cNvPr id="257" name="円/楕円 256"/>
        <xdr:cNvSpPr/>
      </xdr:nvSpPr>
      <xdr:spPr>
        <a:xfrm>
          <a:off x="4584700" y="168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154032</xdr:rowOff>
    </xdr:from>
    <xdr:ext cx="534377" cy="259045"/>
    <xdr:sp macro="" textlink="">
      <xdr:nvSpPr>
        <xdr:cNvPr id="258" name="扶助費該当値テキスト"/>
        <xdr:cNvSpPr txBox="1"/>
      </xdr:nvSpPr>
      <xdr:spPr>
        <a:xfrm>
          <a:off x="4686300" y="167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53,190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30493</xdr:rowOff>
    </xdr:from>
    <xdr:to>
      <xdr:col>5</xdr:col>
      <xdr:colOff>409575</xdr:colOff>
      <xdr:row>98</xdr:row>
      <xdr:rowOff>132093</xdr:rowOff>
    </xdr:to>
    <xdr:sp macro="" textlink="">
      <xdr:nvSpPr>
        <xdr:cNvPr id="259" name="円/楕円 258"/>
        <xdr:cNvSpPr/>
      </xdr:nvSpPr>
      <xdr:spPr>
        <a:xfrm>
          <a:off x="3746500" y="168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123220</xdr:rowOff>
    </xdr:from>
    <xdr:ext cx="534377" cy="259045"/>
    <xdr:sp macro="" textlink="">
      <xdr:nvSpPr>
        <xdr:cNvPr id="260" name="テキスト ボックス 259"/>
        <xdr:cNvSpPr txBox="1"/>
      </xdr:nvSpPr>
      <xdr:spPr>
        <a:xfrm>
          <a:off x="3530111" y="1692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121345</xdr:rowOff>
    </xdr:from>
    <xdr:to>
      <xdr:col>4</xdr:col>
      <xdr:colOff>206375</xdr:colOff>
      <xdr:row>99</xdr:row>
      <xdr:rowOff>51495</xdr:rowOff>
    </xdr:to>
    <xdr:sp macro="" textlink="">
      <xdr:nvSpPr>
        <xdr:cNvPr id="261" name="円/楕円 260"/>
        <xdr:cNvSpPr/>
      </xdr:nvSpPr>
      <xdr:spPr>
        <a:xfrm>
          <a:off x="2857500" y="169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42622</xdr:rowOff>
    </xdr:from>
    <xdr:ext cx="534377" cy="259045"/>
    <xdr:sp macro="" textlink="">
      <xdr:nvSpPr>
        <xdr:cNvPr id="262" name="テキスト ボックス 261"/>
        <xdr:cNvSpPr txBox="1"/>
      </xdr:nvSpPr>
      <xdr:spPr>
        <a:xfrm>
          <a:off x="2641111" y="1701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129443</xdr:rowOff>
    </xdr:from>
    <xdr:to>
      <xdr:col>3</xdr:col>
      <xdr:colOff>3175</xdr:colOff>
      <xdr:row>99</xdr:row>
      <xdr:rowOff>59593</xdr:rowOff>
    </xdr:to>
    <xdr:sp macro="" textlink="">
      <xdr:nvSpPr>
        <xdr:cNvPr id="263" name="円/楕円 262"/>
        <xdr:cNvSpPr/>
      </xdr:nvSpPr>
      <xdr:spPr>
        <a:xfrm>
          <a:off x="1968500" y="169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50720</xdr:rowOff>
    </xdr:from>
    <xdr:ext cx="534377" cy="259045"/>
    <xdr:sp macro="" textlink="">
      <xdr:nvSpPr>
        <xdr:cNvPr id="264" name="テキスト ボックス 263"/>
        <xdr:cNvSpPr txBox="1"/>
      </xdr:nvSpPr>
      <xdr:spPr>
        <a:xfrm>
          <a:off x="1752111" y="1702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151047</xdr:rowOff>
    </xdr:from>
    <xdr:to>
      <xdr:col>1</xdr:col>
      <xdr:colOff>485775</xdr:colOff>
      <xdr:row>99</xdr:row>
      <xdr:rowOff>81197</xdr:rowOff>
    </xdr:to>
    <xdr:sp macro="" textlink="">
      <xdr:nvSpPr>
        <xdr:cNvPr id="265" name="円/楕円 264"/>
        <xdr:cNvSpPr/>
      </xdr:nvSpPr>
      <xdr:spPr>
        <a:xfrm>
          <a:off x="1079500" y="1695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72324</xdr:rowOff>
    </xdr:from>
    <xdr:ext cx="534377" cy="259045"/>
    <xdr:sp macro="" textlink="">
      <xdr:nvSpPr>
        <xdr:cNvPr id="266" name="テキスト ボックス 265"/>
        <xdr:cNvSpPr txBox="1"/>
      </xdr:nvSpPr>
      <xdr:spPr>
        <a:xfrm>
          <a:off x="863111" y="1704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122844</xdr:rowOff>
    </xdr:from>
    <xdr:to>
      <xdr:col>15</xdr:col>
      <xdr:colOff>180975</xdr:colOff>
      <xdr:row>36</xdr:row>
      <xdr:rowOff>105989</xdr:rowOff>
    </xdr:to>
    <xdr:cxnSp macro="">
      <xdr:nvCxnSpPr>
        <xdr:cNvPr id="296" name="直線コネクタ 295"/>
        <xdr:cNvCxnSpPr/>
      </xdr:nvCxnSpPr>
      <xdr:spPr>
        <a:xfrm flipV="1">
          <a:off x="9639300" y="6123594"/>
          <a:ext cx="838200" cy="15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15922</xdr:rowOff>
    </xdr:from>
    <xdr:ext cx="599010" cy="259045"/>
    <xdr:sp macro="" textlink="">
      <xdr:nvSpPr>
        <xdr:cNvPr id="297" name="補助費等平均値テキスト"/>
        <xdr:cNvSpPr txBox="1"/>
      </xdr:nvSpPr>
      <xdr:spPr>
        <a:xfrm>
          <a:off x="10528300" y="618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84981</xdr:rowOff>
    </xdr:from>
    <xdr:to>
      <xdr:col>14</xdr:col>
      <xdr:colOff>28575</xdr:colOff>
      <xdr:row>36</xdr:row>
      <xdr:rowOff>105989</xdr:rowOff>
    </xdr:to>
    <xdr:cxnSp macro="">
      <xdr:nvCxnSpPr>
        <xdr:cNvPr id="299" name="直線コネクタ 298"/>
        <xdr:cNvCxnSpPr/>
      </xdr:nvCxnSpPr>
      <xdr:spPr>
        <a:xfrm>
          <a:off x="8750300" y="6257181"/>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53337</xdr:rowOff>
    </xdr:from>
    <xdr:ext cx="534377" cy="259045"/>
    <xdr:sp macro="" textlink="">
      <xdr:nvSpPr>
        <xdr:cNvPr id="301" name="テキスト ボックス 300"/>
        <xdr:cNvSpPr txBox="1"/>
      </xdr:nvSpPr>
      <xdr:spPr>
        <a:xfrm>
          <a:off x="9372111" y="63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84981</xdr:rowOff>
    </xdr:from>
    <xdr:to>
      <xdr:col>12</xdr:col>
      <xdr:colOff>511175</xdr:colOff>
      <xdr:row>36</xdr:row>
      <xdr:rowOff>156510</xdr:rowOff>
    </xdr:to>
    <xdr:cxnSp macro="">
      <xdr:nvCxnSpPr>
        <xdr:cNvPr id="302" name="直線コネクタ 301"/>
        <xdr:cNvCxnSpPr/>
      </xdr:nvCxnSpPr>
      <xdr:spPr>
        <a:xfrm flipV="1">
          <a:off x="7861300" y="6257181"/>
          <a:ext cx="889000" cy="7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110418</xdr:rowOff>
    </xdr:from>
    <xdr:ext cx="534377" cy="259045"/>
    <xdr:sp macro="" textlink="">
      <xdr:nvSpPr>
        <xdr:cNvPr id="304" name="テキスト ボックス 303"/>
        <xdr:cNvSpPr txBox="1"/>
      </xdr:nvSpPr>
      <xdr:spPr>
        <a:xfrm>
          <a:off x="8483111" y="64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79395</xdr:rowOff>
    </xdr:from>
    <xdr:to>
      <xdr:col>11</xdr:col>
      <xdr:colOff>307975</xdr:colOff>
      <xdr:row>36</xdr:row>
      <xdr:rowOff>156510</xdr:rowOff>
    </xdr:to>
    <xdr:cxnSp macro="">
      <xdr:nvCxnSpPr>
        <xdr:cNvPr id="305" name="直線コネクタ 304"/>
        <xdr:cNvCxnSpPr/>
      </xdr:nvCxnSpPr>
      <xdr:spPr>
        <a:xfrm>
          <a:off x="6972300" y="6251595"/>
          <a:ext cx="889000" cy="7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118991</xdr:rowOff>
    </xdr:from>
    <xdr:ext cx="534377" cy="259045"/>
    <xdr:sp macro="" textlink="">
      <xdr:nvSpPr>
        <xdr:cNvPr id="307" name="テキスト ボックス 306"/>
        <xdr:cNvSpPr txBox="1"/>
      </xdr:nvSpPr>
      <xdr:spPr>
        <a:xfrm>
          <a:off x="7594111" y="64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20533</xdr:rowOff>
    </xdr:from>
    <xdr:ext cx="599010" cy="259045"/>
    <xdr:sp macro="" textlink="">
      <xdr:nvSpPr>
        <xdr:cNvPr id="309" name="テキスト ボックス 308"/>
        <xdr:cNvSpPr txBox="1"/>
      </xdr:nvSpPr>
      <xdr:spPr>
        <a:xfrm>
          <a:off x="6672794" y="63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72044</xdr:rowOff>
    </xdr:from>
    <xdr:to>
      <xdr:col>15</xdr:col>
      <xdr:colOff>231775</xdr:colOff>
      <xdr:row>36</xdr:row>
      <xdr:rowOff>2194</xdr:rowOff>
    </xdr:to>
    <xdr:sp macro="" textlink="">
      <xdr:nvSpPr>
        <xdr:cNvPr id="315" name="円/楕円 314"/>
        <xdr:cNvSpPr/>
      </xdr:nvSpPr>
      <xdr:spPr>
        <a:xfrm>
          <a:off x="10426700" y="607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94921</xdr:rowOff>
    </xdr:from>
    <xdr:ext cx="599010" cy="259045"/>
    <xdr:sp macro="" textlink="">
      <xdr:nvSpPr>
        <xdr:cNvPr id="316" name="補助費等該当値テキスト"/>
        <xdr:cNvSpPr txBox="1"/>
      </xdr:nvSpPr>
      <xdr:spPr>
        <a:xfrm>
          <a:off x="10528300" y="592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129,712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55189</xdr:rowOff>
    </xdr:from>
    <xdr:to>
      <xdr:col>14</xdr:col>
      <xdr:colOff>79375</xdr:colOff>
      <xdr:row>36</xdr:row>
      <xdr:rowOff>156789</xdr:rowOff>
    </xdr:to>
    <xdr:sp macro="" textlink="">
      <xdr:nvSpPr>
        <xdr:cNvPr id="317" name="円/楕円 316"/>
        <xdr:cNvSpPr/>
      </xdr:nvSpPr>
      <xdr:spPr>
        <a:xfrm>
          <a:off x="9588500" y="62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1866</xdr:rowOff>
    </xdr:from>
    <xdr:ext cx="599010" cy="259045"/>
    <xdr:sp macro="" textlink="">
      <xdr:nvSpPr>
        <xdr:cNvPr id="318" name="テキスト ボックス 317"/>
        <xdr:cNvSpPr txBox="1"/>
      </xdr:nvSpPr>
      <xdr:spPr>
        <a:xfrm>
          <a:off x="9339794" y="600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109,424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34181</xdr:rowOff>
    </xdr:from>
    <xdr:to>
      <xdr:col>12</xdr:col>
      <xdr:colOff>561975</xdr:colOff>
      <xdr:row>36</xdr:row>
      <xdr:rowOff>135781</xdr:rowOff>
    </xdr:to>
    <xdr:sp macro="" textlink="">
      <xdr:nvSpPr>
        <xdr:cNvPr id="319" name="円/楕円 318"/>
        <xdr:cNvSpPr/>
      </xdr:nvSpPr>
      <xdr:spPr>
        <a:xfrm>
          <a:off x="8699500" y="62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152308</xdr:rowOff>
    </xdr:from>
    <xdr:ext cx="599010" cy="259045"/>
    <xdr:sp macro="" textlink="">
      <xdr:nvSpPr>
        <xdr:cNvPr id="320" name="テキスト ボックス 319"/>
        <xdr:cNvSpPr txBox="1"/>
      </xdr:nvSpPr>
      <xdr:spPr>
        <a:xfrm>
          <a:off x="8450794" y="598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105710</xdr:rowOff>
    </xdr:from>
    <xdr:to>
      <xdr:col>11</xdr:col>
      <xdr:colOff>358775</xdr:colOff>
      <xdr:row>37</xdr:row>
      <xdr:rowOff>35860</xdr:rowOff>
    </xdr:to>
    <xdr:sp macro="" textlink="">
      <xdr:nvSpPr>
        <xdr:cNvPr id="321" name="円/楕円 320"/>
        <xdr:cNvSpPr/>
      </xdr:nvSpPr>
      <xdr:spPr>
        <a:xfrm>
          <a:off x="7810500" y="627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52387</xdr:rowOff>
    </xdr:from>
    <xdr:ext cx="599010" cy="259045"/>
    <xdr:sp macro="" textlink="">
      <xdr:nvSpPr>
        <xdr:cNvPr id="322" name="テキスト ボックス 321"/>
        <xdr:cNvSpPr txBox="1"/>
      </xdr:nvSpPr>
      <xdr:spPr>
        <a:xfrm>
          <a:off x="7561794" y="60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102,794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28595</xdr:rowOff>
    </xdr:from>
    <xdr:to>
      <xdr:col>10</xdr:col>
      <xdr:colOff>155575</xdr:colOff>
      <xdr:row>36</xdr:row>
      <xdr:rowOff>130195</xdr:rowOff>
    </xdr:to>
    <xdr:sp macro="" textlink="">
      <xdr:nvSpPr>
        <xdr:cNvPr id="323" name="円/楕円 322"/>
        <xdr:cNvSpPr/>
      </xdr:nvSpPr>
      <xdr:spPr>
        <a:xfrm>
          <a:off x="6921500" y="620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146722</xdr:rowOff>
    </xdr:from>
    <xdr:ext cx="599010" cy="259045"/>
    <xdr:sp macro="" textlink="">
      <xdr:nvSpPr>
        <xdr:cNvPr id="324" name="テキスト ボックス 323"/>
        <xdr:cNvSpPr txBox="1"/>
      </xdr:nvSpPr>
      <xdr:spPr>
        <a:xfrm>
          <a:off x="6672794" y="597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79707</xdr:rowOff>
    </xdr:from>
    <xdr:to>
      <xdr:col>15</xdr:col>
      <xdr:colOff>180975</xdr:colOff>
      <xdr:row>58</xdr:row>
      <xdr:rowOff>84172</xdr:rowOff>
    </xdr:to>
    <xdr:cxnSp macro="">
      <xdr:nvCxnSpPr>
        <xdr:cNvPr id="353" name="直線コネクタ 352"/>
        <xdr:cNvCxnSpPr/>
      </xdr:nvCxnSpPr>
      <xdr:spPr>
        <a:xfrm>
          <a:off x="9639300" y="10023807"/>
          <a:ext cx="8382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72096</xdr:rowOff>
    </xdr:from>
    <xdr:ext cx="534377" cy="259045"/>
    <xdr:sp macro="" textlink="">
      <xdr:nvSpPr>
        <xdr:cNvPr id="354" name="普通建設事業費平均値テキスト"/>
        <xdr:cNvSpPr txBox="1"/>
      </xdr:nvSpPr>
      <xdr:spPr>
        <a:xfrm>
          <a:off x="10528300" y="10016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79707</xdr:rowOff>
    </xdr:from>
    <xdr:to>
      <xdr:col>14</xdr:col>
      <xdr:colOff>28575</xdr:colOff>
      <xdr:row>58</xdr:row>
      <xdr:rowOff>156048</xdr:rowOff>
    </xdr:to>
    <xdr:cxnSp macro="">
      <xdr:nvCxnSpPr>
        <xdr:cNvPr id="356" name="直線コネクタ 355"/>
        <xdr:cNvCxnSpPr/>
      </xdr:nvCxnSpPr>
      <xdr:spPr>
        <a:xfrm flipV="1">
          <a:off x="8750300" y="10023807"/>
          <a:ext cx="889000" cy="7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157081</xdr:rowOff>
    </xdr:from>
    <xdr:ext cx="599010" cy="259045"/>
    <xdr:sp macro="" textlink="">
      <xdr:nvSpPr>
        <xdr:cNvPr id="358" name="テキスト ボックス 357"/>
        <xdr:cNvSpPr txBox="1"/>
      </xdr:nvSpPr>
      <xdr:spPr>
        <a:xfrm>
          <a:off x="9339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154494</xdr:rowOff>
    </xdr:from>
    <xdr:to>
      <xdr:col>12</xdr:col>
      <xdr:colOff>511175</xdr:colOff>
      <xdr:row>58</xdr:row>
      <xdr:rowOff>156048</xdr:rowOff>
    </xdr:to>
    <xdr:cxnSp macro="">
      <xdr:nvCxnSpPr>
        <xdr:cNvPr id="359" name="直線コネクタ 358"/>
        <xdr:cNvCxnSpPr/>
      </xdr:nvCxnSpPr>
      <xdr:spPr>
        <a:xfrm>
          <a:off x="7861300" y="10098594"/>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130640</xdr:rowOff>
    </xdr:from>
    <xdr:to>
      <xdr:col>11</xdr:col>
      <xdr:colOff>307975</xdr:colOff>
      <xdr:row>58</xdr:row>
      <xdr:rowOff>154494</xdr:rowOff>
    </xdr:to>
    <xdr:cxnSp macro="">
      <xdr:nvCxnSpPr>
        <xdr:cNvPr id="362" name="直線コネクタ 361"/>
        <xdr:cNvCxnSpPr/>
      </xdr:nvCxnSpPr>
      <xdr:spPr>
        <a:xfrm>
          <a:off x="6972300" y="10074740"/>
          <a:ext cx="889000" cy="2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24835</xdr:rowOff>
    </xdr:from>
    <xdr:ext cx="599010" cy="259045"/>
    <xdr:sp macro="" textlink="">
      <xdr:nvSpPr>
        <xdr:cNvPr id="364" name="テキスト ボックス 363"/>
        <xdr:cNvSpPr txBox="1"/>
      </xdr:nvSpPr>
      <xdr:spPr>
        <a:xfrm>
          <a:off x="7561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33372</xdr:rowOff>
    </xdr:from>
    <xdr:to>
      <xdr:col>15</xdr:col>
      <xdr:colOff>231775</xdr:colOff>
      <xdr:row>58</xdr:row>
      <xdr:rowOff>134972</xdr:rowOff>
    </xdr:to>
    <xdr:sp macro="" textlink="">
      <xdr:nvSpPr>
        <xdr:cNvPr id="372" name="円/楕円 371"/>
        <xdr:cNvSpPr/>
      </xdr:nvSpPr>
      <xdr:spPr>
        <a:xfrm>
          <a:off x="10426700" y="997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164199</xdr:rowOff>
    </xdr:from>
    <xdr:ext cx="599010" cy="259045"/>
    <xdr:sp macro="" textlink="">
      <xdr:nvSpPr>
        <xdr:cNvPr id="373" name="普通建設事業費該当値テキスト"/>
        <xdr:cNvSpPr txBox="1"/>
      </xdr:nvSpPr>
      <xdr:spPr>
        <a:xfrm>
          <a:off x="10528300" y="976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28907</xdr:rowOff>
    </xdr:from>
    <xdr:to>
      <xdr:col>14</xdr:col>
      <xdr:colOff>79375</xdr:colOff>
      <xdr:row>58</xdr:row>
      <xdr:rowOff>130507</xdr:rowOff>
    </xdr:to>
    <xdr:sp macro="" textlink="">
      <xdr:nvSpPr>
        <xdr:cNvPr id="374" name="円/楕円 373"/>
        <xdr:cNvSpPr/>
      </xdr:nvSpPr>
      <xdr:spPr>
        <a:xfrm>
          <a:off x="9588500" y="997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147034</xdr:rowOff>
    </xdr:from>
    <xdr:ext cx="599010" cy="259045"/>
    <xdr:sp macro="" textlink="">
      <xdr:nvSpPr>
        <xdr:cNvPr id="375" name="テキスト ボックス 374"/>
        <xdr:cNvSpPr txBox="1"/>
      </xdr:nvSpPr>
      <xdr:spPr>
        <a:xfrm>
          <a:off x="9339794" y="974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178,731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105248</xdr:rowOff>
    </xdr:from>
    <xdr:to>
      <xdr:col>12</xdr:col>
      <xdr:colOff>561975</xdr:colOff>
      <xdr:row>59</xdr:row>
      <xdr:rowOff>35398</xdr:rowOff>
    </xdr:to>
    <xdr:sp macro="" textlink="">
      <xdr:nvSpPr>
        <xdr:cNvPr id="376" name="円/楕円 375"/>
        <xdr:cNvSpPr/>
      </xdr:nvSpPr>
      <xdr:spPr>
        <a:xfrm>
          <a:off x="8699500" y="1004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26525</xdr:rowOff>
    </xdr:from>
    <xdr:ext cx="534377" cy="259045"/>
    <xdr:sp macro="" textlink="">
      <xdr:nvSpPr>
        <xdr:cNvPr id="377" name="テキスト ボックス 376"/>
        <xdr:cNvSpPr txBox="1"/>
      </xdr:nvSpPr>
      <xdr:spPr>
        <a:xfrm>
          <a:off x="8483111" y="101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103694</xdr:rowOff>
    </xdr:from>
    <xdr:to>
      <xdr:col>11</xdr:col>
      <xdr:colOff>358775</xdr:colOff>
      <xdr:row>59</xdr:row>
      <xdr:rowOff>33844</xdr:rowOff>
    </xdr:to>
    <xdr:sp macro="" textlink="">
      <xdr:nvSpPr>
        <xdr:cNvPr id="378" name="円/楕円 377"/>
        <xdr:cNvSpPr/>
      </xdr:nvSpPr>
      <xdr:spPr>
        <a:xfrm>
          <a:off x="7810500" y="1004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24971</xdr:rowOff>
    </xdr:from>
    <xdr:ext cx="534377" cy="259045"/>
    <xdr:sp macro="" textlink="">
      <xdr:nvSpPr>
        <xdr:cNvPr id="379" name="テキスト ボックス 378"/>
        <xdr:cNvSpPr txBox="1"/>
      </xdr:nvSpPr>
      <xdr:spPr>
        <a:xfrm>
          <a:off x="7594111" y="1014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79840</xdr:rowOff>
    </xdr:from>
    <xdr:to>
      <xdr:col>10</xdr:col>
      <xdr:colOff>155575</xdr:colOff>
      <xdr:row>59</xdr:row>
      <xdr:rowOff>9990</xdr:rowOff>
    </xdr:to>
    <xdr:sp macro="" textlink="">
      <xdr:nvSpPr>
        <xdr:cNvPr id="380" name="円/楕円 379"/>
        <xdr:cNvSpPr/>
      </xdr:nvSpPr>
      <xdr:spPr>
        <a:xfrm>
          <a:off x="6921500" y="100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1117</xdr:rowOff>
    </xdr:from>
    <xdr:ext cx="599010" cy="259045"/>
    <xdr:sp macro="" textlink="">
      <xdr:nvSpPr>
        <xdr:cNvPr id="381" name="テキスト ボックス 380"/>
        <xdr:cNvSpPr txBox="1"/>
      </xdr:nvSpPr>
      <xdr:spPr>
        <a:xfrm>
          <a:off x="6672794" y="1011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30942</xdr:rowOff>
    </xdr:from>
    <xdr:to>
      <xdr:col>15</xdr:col>
      <xdr:colOff>180975</xdr:colOff>
      <xdr:row>79</xdr:row>
      <xdr:rowOff>98879</xdr:rowOff>
    </xdr:to>
    <xdr:cxnSp macro="">
      <xdr:nvCxnSpPr>
        <xdr:cNvPr id="412" name="直線コネクタ 411"/>
        <xdr:cNvCxnSpPr/>
      </xdr:nvCxnSpPr>
      <xdr:spPr>
        <a:xfrm>
          <a:off x="9639300" y="13575492"/>
          <a:ext cx="838200" cy="6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29084</xdr:rowOff>
    </xdr:from>
    <xdr:ext cx="534377" cy="259045"/>
    <xdr:sp macro="" textlink="">
      <xdr:nvSpPr>
        <xdr:cNvPr id="413" name="普通建設事業費 （ うち新規整備　）平均値テキスト"/>
        <xdr:cNvSpPr txBox="1"/>
      </xdr:nvSpPr>
      <xdr:spPr>
        <a:xfrm>
          <a:off x="10528300" y="1340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48079</xdr:rowOff>
    </xdr:from>
    <xdr:to>
      <xdr:col>15</xdr:col>
      <xdr:colOff>231775</xdr:colOff>
      <xdr:row>79</xdr:row>
      <xdr:rowOff>149679</xdr:rowOff>
    </xdr:to>
    <xdr:sp macro="" textlink="">
      <xdr:nvSpPr>
        <xdr:cNvPr id="422" name="円/楕円 421"/>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156084</xdr:rowOff>
    </xdr:from>
    <xdr:ext cx="249299" cy="259045"/>
    <xdr:sp macro="" textlink="">
      <xdr:nvSpPr>
        <xdr:cNvPr id="423" name="普通建設事業費 （ うち新規整備　）該当値テキスト"/>
        <xdr:cNvSpPr txBox="1"/>
      </xdr:nvSpPr>
      <xdr:spPr>
        <a:xfrm>
          <a:off x="10528300" y="13529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151592</xdr:rowOff>
    </xdr:from>
    <xdr:to>
      <xdr:col>14</xdr:col>
      <xdr:colOff>79375</xdr:colOff>
      <xdr:row>79</xdr:row>
      <xdr:rowOff>81742</xdr:rowOff>
    </xdr:to>
    <xdr:sp macro="" textlink="">
      <xdr:nvSpPr>
        <xdr:cNvPr id="424" name="円/楕円 423"/>
        <xdr:cNvSpPr/>
      </xdr:nvSpPr>
      <xdr:spPr>
        <a:xfrm>
          <a:off x="9588500" y="135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72869</xdr:rowOff>
    </xdr:from>
    <xdr:ext cx="534377" cy="259045"/>
    <xdr:sp macro="" textlink="">
      <xdr:nvSpPr>
        <xdr:cNvPr id="425" name="テキスト ボックス 424"/>
        <xdr:cNvSpPr txBox="1"/>
      </xdr:nvSpPr>
      <xdr:spPr>
        <a:xfrm>
          <a:off x="9372111" y="1361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133513</xdr:rowOff>
    </xdr:from>
    <xdr:to>
      <xdr:col>15</xdr:col>
      <xdr:colOff>180975</xdr:colOff>
      <xdr:row>94</xdr:row>
      <xdr:rowOff>57344</xdr:rowOff>
    </xdr:to>
    <xdr:cxnSp macro="">
      <xdr:nvCxnSpPr>
        <xdr:cNvPr id="454" name="直線コネクタ 453"/>
        <xdr:cNvCxnSpPr/>
      </xdr:nvCxnSpPr>
      <xdr:spPr>
        <a:xfrm flipV="1">
          <a:off x="9639300" y="15735463"/>
          <a:ext cx="838200" cy="43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11769</xdr:rowOff>
    </xdr:from>
    <xdr:ext cx="534377" cy="259045"/>
    <xdr:sp macro="" textlink="">
      <xdr:nvSpPr>
        <xdr:cNvPr id="455" name="普通建設事業費 （ うち更新整備　）平均値テキスト"/>
        <xdr:cNvSpPr txBox="1"/>
      </xdr:nvSpPr>
      <xdr:spPr>
        <a:xfrm>
          <a:off x="10528300" y="1664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68166</xdr:rowOff>
    </xdr:from>
    <xdr:ext cx="534377" cy="259045"/>
    <xdr:sp macro="" textlink="">
      <xdr:nvSpPr>
        <xdr:cNvPr id="458" name="テキスト ボックス 457"/>
        <xdr:cNvSpPr txBox="1"/>
      </xdr:nvSpPr>
      <xdr:spPr>
        <a:xfrm>
          <a:off x="9372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82713</xdr:rowOff>
    </xdr:from>
    <xdr:to>
      <xdr:col>15</xdr:col>
      <xdr:colOff>231775</xdr:colOff>
      <xdr:row>92</xdr:row>
      <xdr:rowOff>12863</xdr:rowOff>
    </xdr:to>
    <xdr:sp macro="" textlink="">
      <xdr:nvSpPr>
        <xdr:cNvPr id="464" name="円/楕円 463"/>
        <xdr:cNvSpPr/>
      </xdr:nvSpPr>
      <xdr:spPr>
        <a:xfrm>
          <a:off x="10426700" y="156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35740</xdr:rowOff>
    </xdr:from>
    <xdr:ext cx="599010" cy="259045"/>
    <xdr:sp macro="" textlink="">
      <xdr:nvSpPr>
        <xdr:cNvPr id="465" name="普通建設事業費 （ うち更新整備　）該当値テキスト"/>
        <xdr:cNvSpPr txBox="1"/>
      </xdr:nvSpPr>
      <xdr:spPr>
        <a:xfrm>
          <a:off x="10528300" y="1563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168,312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6544</xdr:rowOff>
    </xdr:from>
    <xdr:to>
      <xdr:col>14</xdr:col>
      <xdr:colOff>79375</xdr:colOff>
      <xdr:row>94</xdr:row>
      <xdr:rowOff>108144</xdr:rowOff>
    </xdr:to>
    <xdr:sp macro="" textlink="">
      <xdr:nvSpPr>
        <xdr:cNvPr id="466" name="円/楕円 465"/>
        <xdr:cNvSpPr/>
      </xdr:nvSpPr>
      <xdr:spPr>
        <a:xfrm>
          <a:off x="9588500" y="161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124671</xdr:rowOff>
    </xdr:from>
    <xdr:ext cx="599010" cy="259045"/>
    <xdr:sp macro="" textlink="">
      <xdr:nvSpPr>
        <xdr:cNvPr id="467" name="テキスト ボックス 466"/>
        <xdr:cNvSpPr txBox="1"/>
      </xdr:nvSpPr>
      <xdr:spPr>
        <a:xfrm>
          <a:off x="9339794" y="1589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164290</xdr:rowOff>
    </xdr:from>
    <xdr:to>
      <xdr:col>23</xdr:col>
      <xdr:colOff>517525</xdr:colOff>
      <xdr:row>39</xdr:row>
      <xdr:rowOff>39554</xdr:rowOff>
    </xdr:to>
    <xdr:cxnSp macro="">
      <xdr:nvCxnSpPr>
        <xdr:cNvPr id="496" name="直線コネクタ 495"/>
        <xdr:cNvCxnSpPr/>
      </xdr:nvCxnSpPr>
      <xdr:spPr>
        <a:xfrm>
          <a:off x="15481300" y="6679390"/>
          <a:ext cx="838200" cy="4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61001</xdr:rowOff>
    </xdr:from>
    <xdr:to>
      <xdr:col>22</xdr:col>
      <xdr:colOff>365125</xdr:colOff>
      <xdr:row>38</xdr:row>
      <xdr:rowOff>164290</xdr:rowOff>
    </xdr:to>
    <xdr:cxnSp macro="">
      <xdr:nvCxnSpPr>
        <xdr:cNvPr id="499" name="直線コネクタ 498"/>
        <xdr:cNvCxnSpPr/>
      </xdr:nvCxnSpPr>
      <xdr:spPr>
        <a:xfrm>
          <a:off x="14592300" y="6576101"/>
          <a:ext cx="889000" cy="10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34449</xdr:rowOff>
    </xdr:from>
    <xdr:to>
      <xdr:col>21</xdr:col>
      <xdr:colOff>161925</xdr:colOff>
      <xdr:row>38</xdr:row>
      <xdr:rowOff>61001</xdr:rowOff>
    </xdr:to>
    <xdr:cxnSp macro="">
      <xdr:nvCxnSpPr>
        <xdr:cNvPr id="502" name="直線コネクタ 501"/>
        <xdr:cNvCxnSpPr/>
      </xdr:nvCxnSpPr>
      <xdr:spPr>
        <a:xfrm>
          <a:off x="13703300" y="6549549"/>
          <a:ext cx="889000" cy="2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33395</xdr:rowOff>
    </xdr:from>
    <xdr:ext cx="534377" cy="259045"/>
    <xdr:sp macro="" textlink="">
      <xdr:nvSpPr>
        <xdr:cNvPr id="504" name="テキスト ボックス 503"/>
        <xdr:cNvSpPr txBox="1"/>
      </xdr:nvSpPr>
      <xdr:spPr>
        <a:xfrm>
          <a:off x="14325111" y="67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34449</xdr:rowOff>
    </xdr:from>
    <xdr:to>
      <xdr:col>19</xdr:col>
      <xdr:colOff>644525</xdr:colOff>
      <xdr:row>38</xdr:row>
      <xdr:rowOff>170816</xdr:rowOff>
    </xdr:to>
    <xdr:cxnSp macro="">
      <xdr:nvCxnSpPr>
        <xdr:cNvPr id="505" name="直線コネクタ 504"/>
        <xdr:cNvCxnSpPr/>
      </xdr:nvCxnSpPr>
      <xdr:spPr>
        <a:xfrm flipV="1">
          <a:off x="12814300" y="6549549"/>
          <a:ext cx="889000" cy="13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22765</xdr:rowOff>
    </xdr:from>
    <xdr:ext cx="534377" cy="259045"/>
    <xdr:sp macro="" textlink="">
      <xdr:nvSpPr>
        <xdr:cNvPr id="507" name="テキスト ボックス 506"/>
        <xdr:cNvSpPr txBox="1"/>
      </xdr:nvSpPr>
      <xdr:spPr>
        <a:xfrm>
          <a:off x="13436111" y="67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160204</xdr:rowOff>
    </xdr:from>
    <xdr:to>
      <xdr:col>23</xdr:col>
      <xdr:colOff>568325</xdr:colOff>
      <xdr:row>39</xdr:row>
      <xdr:rowOff>90354</xdr:rowOff>
    </xdr:to>
    <xdr:sp macro="" textlink="">
      <xdr:nvSpPr>
        <xdr:cNvPr id="515" name="円/楕円 514"/>
        <xdr:cNvSpPr/>
      </xdr:nvSpPr>
      <xdr:spPr>
        <a:xfrm>
          <a:off x="16268700" y="66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121318</xdr:rowOff>
    </xdr:from>
    <xdr:ext cx="469744" cy="259045"/>
    <xdr:sp macro="" textlink="">
      <xdr:nvSpPr>
        <xdr:cNvPr id="516" name="災害復旧事業費該当値テキスト"/>
        <xdr:cNvSpPr txBox="1"/>
      </xdr:nvSpPr>
      <xdr:spPr>
        <a:xfrm>
          <a:off x="16370300" y="663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113490</xdr:rowOff>
    </xdr:from>
    <xdr:to>
      <xdr:col>22</xdr:col>
      <xdr:colOff>415925</xdr:colOff>
      <xdr:row>39</xdr:row>
      <xdr:rowOff>43640</xdr:rowOff>
    </xdr:to>
    <xdr:sp macro="" textlink="">
      <xdr:nvSpPr>
        <xdr:cNvPr id="517" name="円/楕円 516"/>
        <xdr:cNvSpPr/>
      </xdr:nvSpPr>
      <xdr:spPr>
        <a:xfrm>
          <a:off x="15430500" y="66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34767</xdr:rowOff>
    </xdr:from>
    <xdr:ext cx="534377" cy="259045"/>
    <xdr:sp macro="" textlink="">
      <xdr:nvSpPr>
        <xdr:cNvPr id="518" name="テキスト ボックス 517"/>
        <xdr:cNvSpPr txBox="1"/>
      </xdr:nvSpPr>
      <xdr:spPr>
        <a:xfrm>
          <a:off x="15214111" y="672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10201</xdr:rowOff>
    </xdr:from>
    <xdr:to>
      <xdr:col>21</xdr:col>
      <xdr:colOff>212725</xdr:colOff>
      <xdr:row>38</xdr:row>
      <xdr:rowOff>111801</xdr:rowOff>
    </xdr:to>
    <xdr:sp macro="" textlink="">
      <xdr:nvSpPr>
        <xdr:cNvPr id="519" name="円/楕円 518"/>
        <xdr:cNvSpPr/>
      </xdr:nvSpPr>
      <xdr:spPr>
        <a:xfrm>
          <a:off x="14541500" y="652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128328</xdr:rowOff>
    </xdr:from>
    <xdr:ext cx="534377" cy="259045"/>
    <xdr:sp macro="" textlink="">
      <xdr:nvSpPr>
        <xdr:cNvPr id="520" name="テキスト ボックス 519"/>
        <xdr:cNvSpPr txBox="1"/>
      </xdr:nvSpPr>
      <xdr:spPr>
        <a:xfrm>
          <a:off x="14325111" y="63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155099</xdr:rowOff>
    </xdr:from>
    <xdr:to>
      <xdr:col>20</xdr:col>
      <xdr:colOff>9525</xdr:colOff>
      <xdr:row>38</xdr:row>
      <xdr:rowOff>85249</xdr:rowOff>
    </xdr:to>
    <xdr:sp macro="" textlink="">
      <xdr:nvSpPr>
        <xdr:cNvPr id="521" name="円/楕円 520"/>
        <xdr:cNvSpPr/>
      </xdr:nvSpPr>
      <xdr:spPr>
        <a:xfrm>
          <a:off x="13652500" y="64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101776</xdr:rowOff>
    </xdr:from>
    <xdr:ext cx="534377" cy="259045"/>
    <xdr:sp macro="" textlink="">
      <xdr:nvSpPr>
        <xdr:cNvPr id="522" name="テキスト ボックス 521"/>
        <xdr:cNvSpPr txBox="1"/>
      </xdr:nvSpPr>
      <xdr:spPr>
        <a:xfrm>
          <a:off x="13436111" y="627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120016</xdr:rowOff>
    </xdr:from>
    <xdr:to>
      <xdr:col>18</xdr:col>
      <xdr:colOff>492125</xdr:colOff>
      <xdr:row>39</xdr:row>
      <xdr:rowOff>50166</xdr:rowOff>
    </xdr:to>
    <xdr:sp macro="" textlink="">
      <xdr:nvSpPr>
        <xdr:cNvPr id="523" name="円/楕円 522"/>
        <xdr:cNvSpPr/>
      </xdr:nvSpPr>
      <xdr:spPr>
        <a:xfrm>
          <a:off x="12763500" y="66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41293</xdr:rowOff>
    </xdr:from>
    <xdr:ext cx="534377" cy="259045"/>
    <xdr:sp macro="" textlink="">
      <xdr:nvSpPr>
        <xdr:cNvPr id="524" name="テキスト ボックス 523"/>
        <xdr:cNvSpPr txBox="1"/>
      </xdr:nvSpPr>
      <xdr:spPr>
        <a:xfrm>
          <a:off x="12547111" y="67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150096</xdr:rowOff>
    </xdr:from>
    <xdr:to>
      <xdr:col>23</xdr:col>
      <xdr:colOff>517525</xdr:colOff>
      <xdr:row>77</xdr:row>
      <xdr:rowOff>18487</xdr:rowOff>
    </xdr:to>
    <xdr:cxnSp macro="">
      <xdr:nvCxnSpPr>
        <xdr:cNvPr id="600" name="直線コネクタ 599"/>
        <xdr:cNvCxnSpPr/>
      </xdr:nvCxnSpPr>
      <xdr:spPr>
        <a:xfrm flipV="1">
          <a:off x="15481300" y="13180296"/>
          <a:ext cx="8382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601"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10957</xdr:rowOff>
    </xdr:from>
    <xdr:to>
      <xdr:col>22</xdr:col>
      <xdr:colOff>365125</xdr:colOff>
      <xdr:row>77</xdr:row>
      <xdr:rowOff>18487</xdr:rowOff>
    </xdr:to>
    <xdr:cxnSp macro="">
      <xdr:nvCxnSpPr>
        <xdr:cNvPr id="603" name="直線コネクタ 602"/>
        <xdr:cNvCxnSpPr/>
      </xdr:nvCxnSpPr>
      <xdr:spPr>
        <a:xfrm>
          <a:off x="14592300" y="13212607"/>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171315</xdr:rowOff>
    </xdr:from>
    <xdr:to>
      <xdr:col>21</xdr:col>
      <xdr:colOff>161925</xdr:colOff>
      <xdr:row>77</xdr:row>
      <xdr:rowOff>10957</xdr:rowOff>
    </xdr:to>
    <xdr:cxnSp macro="">
      <xdr:nvCxnSpPr>
        <xdr:cNvPr id="606" name="直線コネクタ 605"/>
        <xdr:cNvCxnSpPr/>
      </xdr:nvCxnSpPr>
      <xdr:spPr>
        <a:xfrm>
          <a:off x="13703300" y="13201515"/>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8" name="テキスト ボックス 607"/>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143618</xdr:rowOff>
    </xdr:from>
    <xdr:to>
      <xdr:col>19</xdr:col>
      <xdr:colOff>644525</xdr:colOff>
      <xdr:row>76</xdr:row>
      <xdr:rowOff>171315</xdr:rowOff>
    </xdr:to>
    <xdr:cxnSp macro="">
      <xdr:nvCxnSpPr>
        <xdr:cNvPr id="609" name="直線コネクタ 608"/>
        <xdr:cNvCxnSpPr/>
      </xdr:nvCxnSpPr>
      <xdr:spPr>
        <a:xfrm>
          <a:off x="12814300" y="13173818"/>
          <a:ext cx="889000" cy="2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1" name="テキスト ボックス 610"/>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99296</xdr:rowOff>
    </xdr:from>
    <xdr:to>
      <xdr:col>23</xdr:col>
      <xdr:colOff>568325</xdr:colOff>
      <xdr:row>77</xdr:row>
      <xdr:rowOff>29446</xdr:rowOff>
    </xdr:to>
    <xdr:sp macro="" textlink="">
      <xdr:nvSpPr>
        <xdr:cNvPr id="619" name="円/楕円 618"/>
        <xdr:cNvSpPr/>
      </xdr:nvSpPr>
      <xdr:spPr>
        <a:xfrm>
          <a:off x="16268700" y="131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77723</xdr:rowOff>
    </xdr:from>
    <xdr:ext cx="534377" cy="259045"/>
    <xdr:sp macro="" textlink="">
      <xdr:nvSpPr>
        <xdr:cNvPr id="620" name="公債費該当値テキスト"/>
        <xdr:cNvSpPr txBox="1"/>
      </xdr:nvSpPr>
      <xdr:spPr>
        <a:xfrm>
          <a:off x="16370300" y="1310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72,726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139137</xdr:rowOff>
    </xdr:from>
    <xdr:to>
      <xdr:col>22</xdr:col>
      <xdr:colOff>415925</xdr:colOff>
      <xdr:row>77</xdr:row>
      <xdr:rowOff>69287</xdr:rowOff>
    </xdr:to>
    <xdr:sp macro="" textlink="">
      <xdr:nvSpPr>
        <xdr:cNvPr id="621" name="円/楕円 620"/>
        <xdr:cNvSpPr/>
      </xdr:nvSpPr>
      <xdr:spPr>
        <a:xfrm>
          <a:off x="15430500" y="131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60414</xdr:rowOff>
    </xdr:from>
    <xdr:ext cx="534377" cy="259045"/>
    <xdr:sp macro="" textlink="">
      <xdr:nvSpPr>
        <xdr:cNvPr id="622" name="テキスト ボックス 621"/>
        <xdr:cNvSpPr txBox="1"/>
      </xdr:nvSpPr>
      <xdr:spPr>
        <a:xfrm>
          <a:off x="15214111" y="132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131607</xdr:rowOff>
    </xdr:from>
    <xdr:to>
      <xdr:col>21</xdr:col>
      <xdr:colOff>212725</xdr:colOff>
      <xdr:row>77</xdr:row>
      <xdr:rowOff>61757</xdr:rowOff>
    </xdr:to>
    <xdr:sp macro="" textlink="">
      <xdr:nvSpPr>
        <xdr:cNvPr id="623" name="円/楕円 622"/>
        <xdr:cNvSpPr/>
      </xdr:nvSpPr>
      <xdr:spPr>
        <a:xfrm>
          <a:off x="14541500" y="1316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52884</xdr:rowOff>
    </xdr:from>
    <xdr:ext cx="534377" cy="259045"/>
    <xdr:sp macro="" textlink="">
      <xdr:nvSpPr>
        <xdr:cNvPr id="624" name="テキスト ボックス 623"/>
        <xdr:cNvSpPr txBox="1"/>
      </xdr:nvSpPr>
      <xdr:spPr>
        <a:xfrm>
          <a:off x="14325111" y="1325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120515</xdr:rowOff>
    </xdr:from>
    <xdr:to>
      <xdr:col>20</xdr:col>
      <xdr:colOff>9525</xdr:colOff>
      <xdr:row>77</xdr:row>
      <xdr:rowOff>50665</xdr:rowOff>
    </xdr:to>
    <xdr:sp macro="" textlink="">
      <xdr:nvSpPr>
        <xdr:cNvPr id="625" name="円/楕円 624"/>
        <xdr:cNvSpPr/>
      </xdr:nvSpPr>
      <xdr:spPr>
        <a:xfrm>
          <a:off x="13652500" y="1315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41792</xdr:rowOff>
    </xdr:from>
    <xdr:ext cx="534377" cy="259045"/>
    <xdr:sp macro="" textlink="">
      <xdr:nvSpPr>
        <xdr:cNvPr id="626" name="テキスト ボックス 625"/>
        <xdr:cNvSpPr txBox="1"/>
      </xdr:nvSpPr>
      <xdr:spPr>
        <a:xfrm>
          <a:off x="13436111" y="1324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92818</xdr:rowOff>
    </xdr:from>
    <xdr:to>
      <xdr:col>18</xdr:col>
      <xdr:colOff>492125</xdr:colOff>
      <xdr:row>77</xdr:row>
      <xdr:rowOff>22968</xdr:rowOff>
    </xdr:to>
    <xdr:sp macro="" textlink="">
      <xdr:nvSpPr>
        <xdr:cNvPr id="627" name="円/楕円 626"/>
        <xdr:cNvSpPr/>
      </xdr:nvSpPr>
      <xdr:spPr>
        <a:xfrm>
          <a:off x="12763500" y="131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14095</xdr:rowOff>
    </xdr:from>
    <xdr:ext cx="534377" cy="259045"/>
    <xdr:sp macro="" textlink="">
      <xdr:nvSpPr>
        <xdr:cNvPr id="628" name="テキスト ボックス 627"/>
        <xdr:cNvSpPr txBox="1"/>
      </xdr:nvSpPr>
      <xdr:spPr>
        <a:xfrm>
          <a:off x="12547111" y="1321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43884</xdr:rowOff>
    </xdr:from>
    <xdr:to>
      <xdr:col>23</xdr:col>
      <xdr:colOff>517525</xdr:colOff>
      <xdr:row>99</xdr:row>
      <xdr:rowOff>43955</xdr:rowOff>
    </xdr:to>
    <xdr:cxnSp macro="">
      <xdr:nvCxnSpPr>
        <xdr:cNvPr id="657" name="直線コネクタ 656"/>
        <xdr:cNvCxnSpPr/>
      </xdr:nvCxnSpPr>
      <xdr:spPr>
        <a:xfrm flipV="1">
          <a:off x="15481300" y="17017434"/>
          <a:ext cx="8382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167709</xdr:rowOff>
    </xdr:from>
    <xdr:to>
      <xdr:col>22</xdr:col>
      <xdr:colOff>365125</xdr:colOff>
      <xdr:row>99</xdr:row>
      <xdr:rowOff>43955</xdr:rowOff>
    </xdr:to>
    <xdr:cxnSp macro="">
      <xdr:nvCxnSpPr>
        <xdr:cNvPr id="660" name="直線コネクタ 659"/>
        <xdr:cNvCxnSpPr/>
      </xdr:nvCxnSpPr>
      <xdr:spPr>
        <a:xfrm>
          <a:off x="14592300" y="16969809"/>
          <a:ext cx="889000" cy="4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167709</xdr:rowOff>
    </xdr:from>
    <xdr:to>
      <xdr:col>21</xdr:col>
      <xdr:colOff>161925</xdr:colOff>
      <xdr:row>99</xdr:row>
      <xdr:rowOff>22983</xdr:rowOff>
    </xdr:to>
    <xdr:cxnSp macro="">
      <xdr:nvCxnSpPr>
        <xdr:cNvPr id="663" name="直線コネクタ 662"/>
        <xdr:cNvCxnSpPr/>
      </xdr:nvCxnSpPr>
      <xdr:spPr>
        <a:xfrm flipV="1">
          <a:off x="13703300" y="16969809"/>
          <a:ext cx="8890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44145</xdr:rowOff>
    </xdr:from>
    <xdr:ext cx="534377" cy="259045"/>
    <xdr:sp macro="" textlink="">
      <xdr:nvSpPr>
        <xdr:cNvPr id="665" name="テキスト ボックス 664"/>
        <xdr:cNvSpPr txBox="1"/>
      </xdr:nvSpPr>
      <xdr:spPr>
        <a:xfrm>
          <a:off x="14325111" y="170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1760</xdr:rowOff>
    </xdr:from>
    <xdr:to>
      <xdr:col>19</xdr:col>
      <xdr:colOff>644525</xdr:colOff>
      <xdr:row>99</xdr:row>
      <xdr:rowOff>22983</xdr:rowOff>
    </xdr:to>
    <xdr:cxnSp macro="">
      <xdr:nvCxnSpPr>
        <xdr:cNvPr id="666" name="直線コネクタ 665"/>
        <xdr:cNvCxnSpPr/>
      </xdr:nvCxnSpPr>
      <xdr:spPr>
        <a:xfrm>
          <a:off x="12814300" y="16975310"/>
          <a:ext cx="889000" cy="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45118</xdr:rowOff>
    </xdr:from>
    <xdr:ext cx="534377" cy="259045"/>
    <xdr:sp macro="" textlink="">
      <xdr:nvSpPr>
        <xdr:cNvPr id="670" name="テキスト ボックス 669"/>
        <xdr:cNvSpPr txBox="1"/>
      </xdr:nvSpPr>
      <xdr:spPr>
        <a:xfrm>
          <a:off x="12547111" y="1701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164534</xdr:rowOff>
    </xdr:from>
    <xdr:to>
      <xdr:col>23</xdr:col>
      <xdr:colOff>568325</xdr:colOff>
      <xdr:row>99</xdr:row>
      <xdr:rowOff>94684</xdr:rowOff>
    </xdr:to>
    <xdr:sp macro="" textlink="">
      <xdr:nvSpPr>
        <xdr:cNvPr id="676" name="円/楕円 675"/>
        <xdr:cNvSpPr/>
      </xdr:nvSpPr>
      <xdr:spPr>
        <a:xfrm>
          <a:off x="16268700" y="169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109785</xdr:rowOff>
    </xdr:from>
    <xdr:ext cx="378565" cy="259045"/>
    <xdr:sp macro="" textlink="">
      <xdr:nvSpPr>
        <xdr:cNvPr id="677" name="積立金該当値テキスト"/>
        <xdr:cNvSpPr txBox="1"/>
      </xdr:nvSpPr>
      <xdr:spPr>
        <a:xfrm>
          <a:off x="16370300" y="16911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164605</xdr:rowOff>
    </xdr:from>
    <xdr:to>
      <xdr:col>22</xdr:col>
      <xdr:colOff>415925</xdr:colOff>
      <xdr:row>99</xdr:row>
      <xdr:rowOff>94755</xdr:rowOff>
    </xdr:to>
    <xdr:sp macro="" textlink="">
      <xdr:nvSpPr>
        <xdr:cNvPr id="678" name="円/楕円 677"/>
        <xdr:cNvSpPr/>
      </xdr:nvSpPr>
      <xdr:spPr>
        <a:xfrm>
          <a:off x="15430500" y="169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85882</xdr:rowOff>
    </xdr:from>
    <xdr:ext cx="378565" cy="259045"/>
    <xdr:sp macro="" textlink="">
      <xdr:nvSpPr>
        <xdr:cNvPr id="679" name="テキスト ボックス 678"/>
        <xdr:cNvSpPr txBox="1"/>
      </xdr:nvSpPr>
      <xdr:spPr>
        <a:xfrm>
          <a:off x="15292017" y="17059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116909</xdr:rowOff>
    </xdr:from>
    <xdr:to>
      <xdr:col>21</xdr:col>
      <xdr:colOff>212725</xdr:colOff>
      <xdr:row>99</xdr:row>
      <xdr:rowOff>47059</xdr:rowOff>
    </xdr:to>
    <xdr:sp macro="" textlink="">
      <xdr:nvSpPr>
        <xdr:cNvPr id="680" name="円/楕円 679"/>
        <xdr:cNvSpPr/>
      </xdr:nvSpPr>
      <xdr:spPr>
        <a:xfrm>
          <a:off x="14541500" y="1691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63586</xdr:rowOff>
    </xdr:from>
    <xdr:ext cx="534377" cy="259045"/>
    <xdr:sp macro="" textlink="">
      <xdr:nvSpPr>
        <xdr:cNvPr id="681" name="テキスト ボックス 680"/>
        <xdr:cNvSpPr txBox="1"/>
      </xdr:nvSpPr>
      <xdr:spPr>
        <a:xfrm>
          <a:off x="14325111" y="166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143633</xdr:rowOff>
    </xdr:from>
    <xdr:to>
      <xdr:col>20</xdr:col>
      <xdr:colOff>9525</xdr:colOff>
      <xdr:row>99</xdr:row>
      <xdr:rowOff>73783</xdr:rowOff>
    </xdr:to>
    <xdr:sp macro="" textlink="">
      <xdr:nvSpPr>
        <xdr:cNvPr id="682" name="円/楕円 681"/>
        <xdr:cNvSpPr/>
      </xdr:nvSpPr>
      <xdr:spPr>
        <a:xfrm>
          <a:off x="13652500" y="169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64910</xdr:rowOff>
    </xdr:from>
    <xdr:ext cx="534377" cy="259045"/>
    <xdr:sp macro="" textlink="">
      <xdr:nvSpPr>
        <xdr:cNvPr id="683" name="テキスト ボックス 682"/>
        <xdr:cNvSpPr txBox="1"/>
      </xdr:nvSpPr>
      <xdr:spPr>
        <a:xfrm>
          <a:off x="13436111" y="170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122410</xdr:rowOff>
    </xdr:from>
    <xdr:to>
      <xdr:col>18</xdr:col>
      <xdr:colOff>492125</xdr:colOff>
      <xdr:row>99</xdr:row>
      <xdr:rowOff>52560</xdr:rowOff>
    </xdr:to>
    <xdr:sp macro="" textlink="">
      <xdr:nvSpPr>
        <xdr:cNvPr id="684" name="円/楕円 683"/>
        <xdr:cNvSpPr/>
      </xdr:nvSpPr>
      <xdr:spPr>
        <a:xfrm>
          <a:off x="12763500" y="169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69087</xdr:rowOff>
    </xdr:from>
    <xdr:ext cx="534377" cy="259045"/>
    <xdr:sp macro="" textlink="">
      <xdr:nvSpPr>
        <xdr:cNvPr id="685" name="テキスト ボックス 684"/>
        <xdr:cNvSpPr txBox="1"/>
      </xdr:nvSpPr>
      <xdr:spPr>
        <a:xfrm>
          <a:off x="12547111" y="1669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22" name="テキスト ボックス 721"/>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39650</xdr:rowOff>
    </xdr:from>
    <xdr:to>
      <xdr:col>29</xdr:col>
      <xdr:colOff>517525</xdr:colOff>
      <xdr:row>59</xdr:row>
      <xdr:rowOff>44450</xdr:rowOff>
    </xdr:to>
    <xdr:cxnSp macro="">
      <xdr:nvCxnSpPr>
        <xdr:cNvPr id="777" name="直線コネクタ 776"/>
        <xdr:cNvCxnSpPr/>
      </xdr:nvCxnSpPr>
      <xdr:spPr>
        <a:xfrm>
          <a:off x="19545300" y="1015520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39650</xdr:rowOff>
    </xdr:from>
    <xdr:to>
      <xdr:col>28</xdr:col>
      <xdr:colOff>314325</xdr:colOff>
      <xdr:row>59</xdr:row>
      <xdr:rowOff>44450</xdr:rowOff>
    </xdr:to>
    <xdr:cxnSp macro="">
      <xdr:nvCxnSpPr>
        <xdr:cNvPr id="780" name="直線コネクタ 779"/>
        <xdr:cNvCxnSpPr/>
      </xdr:nvCxnSpPr>
      <xdr:spPr>
        <a:xfrm flipV="1">
          <a:off x="18656300" y="1015520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160300</xdr:rowOff>
    </xdr:from>
    <xdr:to>
      <xdr:col>28</xdr:col>
      <xdr:colOff>365125</xdr:colOff>
      <xdr:row>59</xdr:row>
      <xdr:rowOff>90450</xdr:rowOff>
    </xdr:to>
    <xdr:sp macro="" textlink="">
      <xdr:nvSpPr>
        <xdr:cNvPr id="796" name="円/楕円 795"/>
        <xdr:cNvSpPr/>
      </xdr:nvSpPr>
      <xdr:spPr>
        <a:xfrm>
          <a:off x="19494500" y="101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81577</xdr:rowOff>
    </xdr:from>
    <xdr:ext cx="378565" cy="259045"/>
    <xdr:sp macro="" textlink="">
      <xdr:nvSpPr>
        <xdr:cNvPr id="797" name="テキスト ボックス 796"/>
        <xdr:cNvSpPr txBox="1"/>
      </xdr:nvSpPr>
      <xdr:spPr>
        <a:xfrm>
          <a:off x="19356017" y="10197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164630</xdr:rowOff>
    </xdr:from>
    <xdr:to>
      <xdr:col>32</xdr:col>
      <xdr:colOff>187325</xdr:colOff>
      <xdr:row>76</xdr:row>
      <xdr:rowOff>170942</xdr:rowOff>
    </xdr:to>
    <xdr:cxnSp macro="">
      <xdr:nvCxnSpPr>
        <xdr:cNvPr id="829" name="直線コネクタ 828"/>
        <xdr:cNvCxnSpPr/>
      </xdr:nvCxnSpPr>
      <xdr:spPr>
        <a:xfrm flipV="1">
          <a:off x="21323300" y="13194830"/>
          <a:ext cx="8382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30"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170942</xdr:rowOff>
    </xdr:from>
    <xdr:to>
      <xdr:col>31</xdr:col>
      <xdr:colOff>34925</xdr:colOff>
      <xdr:row>77</xdr:row>
      <xdr:rowOff>52439</xdr:rowOff>
    </xdr:to>
    <xdr:cxnSp macro="">
      <xdr:nvCxnSpPr>
        <xdr:cNvPr id="832" name="直線コネクタ 831"/>
        <xdr:cNvCxnSpPr/>
      </xdr:nvCxnSpPr>
      <xdr:spPr>
        <a:xfrm flipV="1">
          <a:off x="20434300" y="13201142"/>
          <a:ext cx="889000" cy="5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72889</xdr:rowOff>
    </xdr:from>
    <xdr:ext cx="534377" cy="259045"/>
    <xdr:sp macro="" textlink="">
      <xdr:nvSpPr>
        <xdr:cNvPr id="834" name="テキスト ボックス 833"/>
        <xdr:cNvSpPr txBox="1"/>
      </xdr:nvSpPr>
      <xdr:spPr>
        <a:xfrm>
          <a:off x="21056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52439</xdr:rowOff>
    </xdr:from>
    <xdr:to>
      <xdr:col>29</xdr:col>
      <xdr:colOff>517525</xdr:colOff>
      <xdr:row>77</xdr:row>
      <xdr:rowOff>85040</xdr:rowOff>
    </xdr:to>
    <xdr:cxnSp macro="">
      <xdr:nvCxnSpPr>
        <xdr:cNvPr id="835" name="直線コネクタ 834"/>
        <xdr:cNvCxnSpPr/>
      </xdr:nvCxnSpPr>
      <xdr:spPr>
        <a:xfrm flipV="1">
          <a:off x="19545300" y="13254089"/>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110444</xdr:rowOff>
    </xdr:from>
    <xdr:ext cx="534377" cy="259045"/>
    <xdr:sp macro="" textlink="">
      <xdr:nvSpPr>
        <xdr:cNvPr id="837" name="テキスト ボックス 836"/>
        <xdr:cNvSpPr txBox="1"/>
      </xdr:nvSpPr>
      <xdr:spPr>
        <a:xfrm>
          <a:off x="20167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85040</xdr:rowOff>
    </xdr:from>
    <xdr:to>
      <xdr:col>28</xdr:col>
      <xdr:colOff>314325</xdr:colOff>
      <xdr:row>77</xdr:row>
      <xdr:rowOff>96165</xdr:rowOff>
    </xdr:to>
    <xdr:cxnSp macro="">
      <xdr:nvCxnSpPr>
        <xdr:cNvPr id="838" name="直線コネクタ 837"/>
        <xdr:cNvCxnSpPr/>
      </xdr:nvCxnSpPr>
      <xdr:spPr>
        <a:xfrm flipV="1">
          <a:off x="18656300" y="13286690"/>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129671</xdr:rowOff>
    </xdr:from>
    <xdr:ext cx="534377" cy="259045"/>
    <xdr:sp macro="" textlink="">
      <xdr:nvSpPr>
        <xdr:cNvPr id="840" name="テキスト ボックス 839"/>
        <xdr:cNvSpPr txBox="1"/>
      </xdr:nvSpPr>
      <xdr:spPr>
        <a:xfrm>
          <a:off x="19278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2" name="テキスト ボックス 841"/>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113830</xdr:rowOff>
    </xdr:from>
    <xdr:to>
      <xdr:col>32</xdr:col>
      <xdr:colOff>238125</xdr:colOff>
      <xdr:row>77</xdr:row>
      <xdr:rowOff>43980</xdr:rowOff>
    </xdr:to>
    <xdr:sp macro="" textlink="">
      <xdr:nvSpPr>
        <xdr:cNvPr id="848" name="円/楕円 847"/>
        <xdr:cNvSpPr/>
      </xdr:nvSpPr>
      <xdr:spPr>
        <a:xfrm>
          <a:off x="22110700" y="131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92257</xdr:rowOff>
    </xdr:from>
    <xdr:ext cx="534377" cy="259045"/>
    <xdr:sp macro="" textlink="">
      <xdr:nvSpPr>
        <xdr:cNvPr id="849" name="繰出金該当値テキスト"/>
        <xdr:cNvSpPr txBox="1"/>
      </xdr:nvSpPr>
      <xdr:spPr>
        <a:xfrm>
          <a:off x="22212300" y="1312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61,037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120142</xdr:rowOff>
    </xdr:from>
    <xdr:to>
      <xdr:col>31</xdr:col>
      <xdr:colOff>85725</xdr:colOff>
      <xdr:row>77</xdr:row>
      <xdr:rowOff>50292</xdr:rowOff>
    </xdr:to>
    <xdr:sp macro="" textlink="">
      <xdr:nvSpPr>
        <xdr:cNvPr id="850" name="円/楕円 849"/>
        <xdr:cNvSpPr/>
      </xdr:nvSpPr>
      <xdr:spPr>
        <a:xfrm>
          <a:off x="21272500" y="131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41419</xdr:rowOff>
    </xdr:from>
    <xdr:ext cx="534377" cy="259045"/>
    <xdr:sp macro="" textlink="">
      <xdr:nvSpPr>
        <xdr:cNvPr id="851" name="テキスト ボックス 850"/>
        <xdr:cNvSpPr txBox="1"/>
      </xdr:nvSpPr>
      <xdr:spPr>
        <a:xfrm>
          <a:off x="21056111" y="132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1639</xdr:rowOff>
    </xdr:from>
    <xdr:to>
      <xdr:col>29</xdr:col>
      <xdr:colOff>568325</xdr:colOff>
      <xdr:row>77</xdr:row>
      <xdr:rowOff>103239</xdr:rowOff>
    </xdr:to>
    <xdr:sp macro="" textlink="">
      <xdr:nvSpPr>
        <xdr:cNvPr id="852" name="円/楕円 851"/>
        <xdr:cNvSpPr/>
      </xdr:nvSpPr>
      <xdr:spPr>
        <a:xfrm>
          <a:off x="20383500" y="1320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94366</xdr:rowOff>
    </xdr:from>
    <xdr:ext cx="534377" cy="259045"/>
    <xdr:sp macro="" textlink="">
      <xdr:nvSpPr>
        <xdr:cNvPr id="853" name="テキスト ボックス 852"/>
        <xdr:cNvSpPr txBox="1"/>
      </xdr:nvSpPr>
      <xdr:spPr>
        <a:xfrm>
          <a:off x="20167111" y="132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34240</xdr:rowOff>
    </xdr:from>
    <xdr:to>
      <xdr:col>28</xdr:col>
      <xdr:colOff>365125</xdr:colOff>
      <xdr:row>77</xdr:row>
      <xdr:rowOff>135840</xdr:rowOff>
    </xdr:to>
    <xdr:sp macro="" textlink="">
      <xdr:nvSpPr>
        <xdr:cNvPr id="854" name="円/楕円 853"/>
        <xdr:cNvSpPr/>
      </xdr:nvSpPr>
      <xdr:spPr>
        <a:xfrm>
          <a:off x="19494500" y="132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126967</xdr:rowOff>
    </xdr:from>
    <xdr:ext cx="534377" cy="259045"/>
    <xdr:sp macro="" textlink="">
      <xdr:nvSpPr>
        <xdr:cNvPr id="855" name="テキスト ボックス 854"/>
        <xdr:cNvSpPr txBox="1"/>
      </xdr:nvSpPr>
      <xdr:spPr>
        <a:xfrm>
          <a:off x="19278111" y="133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45365</xdr:rowOff>
    </xdr:from>
    <xdr:to>
      <xdr:col>27</xdr:col>
      <xdr:colOff>161925</xdr:colOff>
      <xdr:row>77</xdr:row>
      <xdr:rowOff>146965</xdr:rowOff>
    </xdr:to>
    <xdr:sp macro="" textlink="">
      <xdr:nvSpPr>
        <xdr:cNvPr id="856" name="円/楕円 855"/>
        <xdr:cNvSpPr/>
      </xdr:nvSpPr>
      <xdr:spPr>
        <a:xfrm>
          <a:off x="18605500" y="132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138092</xdr:rowOff>
    </xdr:from>
    <xdr:ext cx="534377" cy="259045"/>
    <xdr:sp macro="" textlink="">
      <xdr:nvSpPr>
        <xdr:cNvPr id="857" name="テキスト ボックス 856"/>
        <xdr:cNvSpPr txBox="1"/>
      </xdr:nvSpPr>
      <xdr:spPr>
        <a:xfrm>
          <a:off x="18389111" y="133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人件費、補助費以外は類似団体と比較しても同水準または下回っている。</a:t>
          </a:r>
          <a:endParaRPr kumimoji="1" lang="en-US" altLang="ja-JP" sz="1300">
            <a:latin typeface="ＭＳ Ｐゴシック"/>
          </a:endParaRPr>
        </a:p>
        <a:p>
          <a:r>
            <a:rPr kumimoji="1" lang="ja-JP" altLang="en-US" sz="1300">
              <a:latin typeface="ＭＳ Ｐゴシック"/>
            </a:rPr>
            <a:t>人件費については、</a:t>
          </a:r>
          <a:r>
            <a:rPr kumimoji="1" lang="ja-JP" altLang="ja-JP" sz="1300">
              <a:solidFill>
                <a:schemeClr val="dk1"/>
              </a:solidFill>
              <a:effectLst/>
              <a:latin typeface="+mn-lt"/>
              <a:ea typeface="+mn-ea"/>
              <a:cs typeface="+mn-cs"/>
            </a:rPr>
            <a:t>合併による職員増の影響で類似団体平均値と比較すると上回っており、全国・県平均と比較しても高い水準となっている。</a:t>
          </a:r>
          <a:endParaRPr lang="ja-JP" altLang="ja-JP" sz="1300">
            <a:effectLst/>
          </a:endParaRPr>
        </a:p>
        <a:p>
          <a:r>
            <a:rPr kumimoji="1" lang="ja-JP" altLang="ja-JP" sz="1300">
              <a:solidFill>
                <a:schemeClr val="dk1"/>
              </a:solidFill>
              <a:effectLst/>
              <a:latin typeface="+mn-lt"/>
              <a:ea typeface="+mn-ea"/>
              <a:cs typeface="+mn-cs"/>
            </a:rPr>
            <a:t>平成２９年度には庁舎統合により新庁舎が開庁されるため人員構成の見直し及び、今後も退職職員数に対して新規採用職員を抑制しながら人件費の削減に努める。</a:t>
          </a:r>
          <a:endParaRPr lang="ja-JP" altLang="ja-JP" sz="1300">
            <a:effectLst/>
          </a:endParaRPr>
        </a:p>
        <a:p>
          <a:r>
            <a:rPr kumimoji="1" lang="ja-JP" altLang="en-US" sz="1300">
              <a:latin typeface="ＭＳ Ｐゴシック"/>
            </a:rPr>
            <a:t>補助費についても</a:t>
          </a:r>
          <a:r>
            <a:rPr kumimoji="1" lang="ja-JP" altLang="ja-JP" sz="1300">
              <a:solidFill>
                <a:schemeClr val="dk1"/>
              </a:solidFill>
              <a:effectLst/>
              <a:latin typeface="+mn-lt"/>
              <a:ea typeface="+mn-ea"/>
              <a:cs typeface="+mn-cs"/>
            </a:rPr>
            <a:t>　一部事務組合への負担金の増加や村が独自で行っている各種団体への補助金により、全国・県平均及び類似団体と比較しても高い水準にある。</a:t>
          </a:r>
          <a:endParaRPr lang="ja-JP" altLang="ja-JP" sz="1300">
            <a:effectLst/>
          </a:endParaRPr>
        </a:p>
        <a:p>
          <a:r>
            <a:rPr kumimoji="1" lang="ja-JP" altLang="ja-JP" sz="1300">
              <a:solidFill>
                <a:schemeClr val="dk1"/>
              </a:solidFill>
              <a:effectLst/>
              <a:latin typeface="+mn-lt"/>
              <a:ea typeface="+mn-ea"/>
              <a:cs typeface="+mn-cs"/>
            </a:rPr>
            <a:t>今後は、当初予算編成時にそれぞれの補助金が有効に利用されているかなどチェックし費用対効果などを判断しながら村内活動団体への補助金カットなどの見直しを実施していく。</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熊本県南阿蘇村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11,693
11,649
13,732.00
9,367,801
8,305,151
704,558
5,122,191
9,960,666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11.7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33</xdr:row>
      <xdr:rowOff>62662</xdr:rowOff>
    </xdr:from>
    <xdr:to>
      <xdr:col>6</xdr:col>
      <xdr:colOff>510540</xdr:colOff>
      <xdr:row>38</xdr:row>
      <xdr:rowOff>160960</xdr:rowOff>
    </xdr:to>
    <xdr:cxnSp macro="">
      <xdr:nvCxnSpPr>
        <xdr:cNvPr id="54" name="直線コネクタ 53"/>
        <xdr:cNvCxnSpPr/>
      </xdr:nvCxnSpPr>
      <xdr:spPr>
        <a:xfrm flipV="1">
          <a:off x="4633595" y="5720512"/>
          <a:ext cx="127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164787</xdr:rowOff>
    </xdr:from>
    <xdr:ext cx="469744" cy="259045"/>
    <xdr:sp macro="" textlink="">
      <xdr:nvSpPr>
        <xdr:cNvPr id="55" name="議会費最小値テキスト"/>
        <xdr:cNvSpPr txBox="1"/>
      </xdr:nvSpPr>
      <xdr:spPr>
        <a:xfrm>
          <a:off x="4686300" y="66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38</xdr:row>
      <xdr:rowOff>160960</xdr:rowOff>
    </xdr:from>
    <xdr:to>
      <xdr:col>6</xdr:col>
      <xdr:colOff>600075</xdr:colOff>
      <xdr:row>38</xdr:row>
      <xdr:rowOff>160960</xdr:rowOff>
    </xdr:to>
    <xdr:cxnSp macro="">
      <xdr:nvCxnSpPr>
        <xdr:cNvPr id="56" name="直線コネクタ 55"/>
        <xdr:cNvCxnSpPr/>
      </xdr:nvCxnSpPr>
      <xdr:spPr>
        <a:xfrm>
          <a:off x="4546600" y="667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9339</xdr:rowOff>
    </xdr:from>
    <xdr:ext cx="534377" cy="259045"/>
    <xdr:sp macro="" textlink="">
      <xdr:nvSpPr>
        <xdr:cNvPr id="57" name="議会費最大値テキスト"/>
        <xdr:cNvSpPr txBox="1"/>
      </xdr:nvSpPr>
      <xdr:spPr>
        <a:xfrm>
          <a:off x="4686300" y="549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33</xdr:row>
      <xdr:rowOff>62662</xdr:rowOff>
    </xdr:from>
    <xdr:to>
      <xdr:col>6</xdr:col>
      <xdr:colOff>600075</xdr:colOff>
      <xdr:row>33</xdr:row>
      <xdr:rowOff>62662</xdr:rowOff>
    </xdr:to>
    <xdr:cxnSp macro="">
      <xdr:nvCxnSpPr>
        <xdr:cNvPr id="58" name="直線コネクタ 57"/>
        <xdr:cNvCxnSpPr/>
      </xdr:nvCxnSpPr>
      <xdr:spPr>
        <a:xfrm>
          <a:off x="4546600" y="572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161188</xdr:rowOff>
    </xdr:from>
    <xdr:to>
      <xdr:col>6</xdr:col>
      <xdr:colOff>511175</xdr:colOff>
      <xdr:row>35</xdr:row>
      <xdr:rowOff>131928</xdr:rowOff>
    </xdr:to>
    <xdr:cxnSp macro="">
      <xdr:nvCxnSpPr>
        <xdr:cNvPr id="59" name="直線コネクタ 58"/>
        <xdr:cNvCxnSpPr/>
      </xdr:nvCxnSpPr>
      <xdr:spPr>
        <a:xfrm flipV="1">
          <a:off x="3797300" y="5990488"/>
          <a:ext cx="8382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40809</xdr:rowOff>
    </xdr:from>
    <xdr:ext cx="469744" cy="259045"/>
    <xdr:sp macro="" textlink="">
      <xdr:nvSpPr>
        <xdr:cNvPr id="60" name="議会費平均値テキスト"/>
        <xdr:cNvSpPr txBox="1"/>
      </xdr:nvSpPr>
      <xdr:spPr>
        <a:xfrm>
          <a:off x="4686300" y="6213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62382</xdr:rowOff>
    </xdr:from>
    <xdr:to>
      <xdr:col>6</xdr:col>
      <xdr:colOff>561975</xdr:colOff>
      <xdr:row>36</xdr:row>
      <xdr:rowOff>163982</xdr:rowOff>
    </xdr:to>
    <xdr:sp macro="" textlink="">
      <xdr:nvSpPr>
        <xdr:cNvPr id="61" name="フローチャート : 判断 60"/>
        <xdr:cNvSpPr/>
      </xdr:nvSpPr>
      <xdr:spPr>
        <a:xfrm>
          <a:off x="4584700" y="623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131928</xdr:rowOff>
    </xdr:from>
    <xdr:to>
      <xdr:col>5</xdr:col>
      <xdr:colOff>358775</xdr:colOff>
      <xdr:row>35</xdr:row>
      <xdr:rowOff>151587</xdr:rowOff>
    </xdr:to>
    <xdr:cxnSp macro="">
      <xdr:nvCxnSpPr>
        <xdr:cNvPr id="62" name="直線コネクタ 61"/>
        <xdr:cNvCxnSpPr/>
      </xdr:nvCxnSpPr>
      <xdr:spPr>
        <a:xfrm flipV="1">
          <a:off x="2908300" y="613267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63754</xdr:rowOff>
    </xdr:from>
    <xdr:to>
      <xdr:col>5</xdr:col>
      <xdr:colOff>409575</xdr:colOff>
      <xdr:row>36</xdr:row>
      <xdr:rowOff>165354</xdr:rowOff>
    </xdr:to>
    <xdr:sp macro="" textlink="">
      <xdr:nvSpPr>
        <xdr:cNvPr id="63" name="フローチャート : 判断 62"/>
        <xdr:cNvSpPr/>
      </xdr:nvSpPr>
      <xdr:spPr>
        <a:xfrm>
          <a:off x="3746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156481</xdr:rowOff>
    </xdr:from>
    <xdr:ext cx="469744" cy="259045"/>
    <xdr:sp macro="" textlink="">
      <xdr:nvSpPr>
        <xdr:cNvPr id="64" name="テキスト ボックス 63"/>
        <xdr:cNvSpPr txBox="1"/>
      </xdr:nvSpPr>
      <xdr:spPr>
        <a:xfrm>
          <a:off x="3562427"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118669</xdr:rowOff>
    </xdr:from>
    <xdr:to>
      <xdr:col>4</xdr:col>
      <xdr:colOff>155575</xdr:colOff>
      <xdr:row>35</xdr:row>
      <xdr:rowOff>151587</xdr:rowOff>
    </xdr:to>
    <xdr:cxnSp macro="">
      <xdr:nvCxnSpPr>
        <xdr:cNvPr id="65" name="直線コネクタ 64"/>
        <xdr:cNvCxnSpPr/>
      </xdr:nvCxnSpPr>
      <xdr:spPr>
        <a:xfrm>
          <a:off x="2019300" y="5776519"/>
          <a:ext cx="889000" cy="3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87071</xdr:rowOff>
    </xdr:from>
    <xdr:to>
      <xdr:col>4</xdr:col>
      <xdr:colOff>206375</xdr:colOff>
      <xdr:row>37</xdr:row>
      <xdr:rowOff>17221</xdr:rowOff>
    </xdr:to>
    <xdr:sp macro="" textlink="">
      <xdr:nvSpPr>
        <xdr:cNvPr id="66" name="フローチャート : 判断 65"/>
        <xdr:cNvSpPr/>
      </xdr:nvSpPr>
      <xdr:spPr>
        <a:xfrm>
          <a:off x="2857500" y="625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8348</xdr:rowOff>
    </xdr:from>
    <xdr:ext cx="469744" cy="259045"/>
    <xdr:sp macro="" textlink="">
      <xdr:nvSpPr>
        <xdr:cNvPr id="67" name="テキスト ボックス 66"/>
        <xdr:cNvSpPr txBox="1"/>
      </xdr:nvSpPr>
      <xdr:spPr>
        <a:xfrm>
          <a:off x="2673427" y="635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130099</xdr:rowOff>
    </xdr:from>
    <xdr:to>
      <xdr:col>2</xdr:col>
      <xdr:colOff>638175</xdr:colOff>
      <xdr:row>33</xdr:row>
      <xdr:rowOff>118669</xdr:rowOff>
    </xdr:to>
    <xdr:cxnSp macro="">
      <xdr:nvCxnSpPr>
        <xdr:cNvPr id="68" name="直線コネクタ 67"/>
        <xdr:cNvCxnSpPr/>
      </xdr:nvCxnSpPr>
      <xdr:spPr>
        <a:xfrm>
          <a:off x="1130300" y="5445049"/>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48438</xdr:rowOff>
    </xdr:from>
    <xdr:to>
      <xdr:col>3</xdr:col>
      <xdr:colOff>3175</xdr:colOff>
      <xdr:row>36</xdr:row>
      <xdr:rowOff>150038</xdr:rowOff>
    </xdr:to>
    <xdr:sp macro="" textlink="">
      <xdr:nvSpPr>
        <xdr:cNvPr id="69" name="フローチャート : 判断 68"/>
        <xdr:cNvSpPr/>
      </xdr:nvSpPr>
      <xdr:spPr>
        <a:xfrm>
          <a:off x="1968500" y="62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141165</xdr:rowOff>
    </xdr:from>
    <xdr:ext cx="469744" cy="259045"/>
    <xdr:sp macro="" textlink="">
      <xdr:nvSpPr>
        <xdr:cNvPr id="70" name="テキスト ボックス 69"/>
        <xdr:cNvSpPr txBox="1"/>
      </xdr:nvSpPr>
      <xdr:spPr>
        <a:xfrm>
          <a:off x="1784427" y="63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43180</xdr:rowOff>
    </xdr:from>
    <xdr:to>
      <xdr:col>1</xdr:col>
      <xdr:colOff>485775</xdr:colOff>
      <xdr:row>35</xdr:row>
      <xdr:rowOff>144780</xdr:rowOff>
    </xdr:to>
    <xdr:sp macro="" textlink="">
      <xdr:nvSpPr>
        <xdr:cNvPr id="71" name="フローチャート : 判断 70"/>
        <xdr:cNvSpPr/>
      </xdr:nvSpPr>
      <xdr:spPr>
        <a:xfrm>
          <a:off x="1079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135907</xdr:rowOff>
    </xdr:from>
    <xdr:ext cx="469744" cy="259045"/>
    <xdr:sp macro="" textlink="">
      <xdr:nvSpPr>
        <xdr:cNvPr id="72" name="テキスト ボックス 71"/>
        <xdr:cNvSpPr txBox="1"/>
      </xdr:nvSpPr>
      <xdr:spPr>
        <a:xfrm>
          <a:off x="895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110388</xdr:rowOff>
    </xdr:from>
    <xdr:to>
      <xdr:col>6</xdr:col>
      <xdr:colOff>561975</xdr:colOff>
      <xdr:row>35</xdr:row>
      <xdr:rowOff>40538</xdr:rowOff>
    </xdr:to>
    <xdr:sp macro="" textlink="">
      <xdr:nvSpPr>
        <xdr:cNvPr id="78" name="円/楕円 77"/>
        <xdr:cNvSpPr/>
      </xdr:nvSpPr>
      <xdr:spPr>
        <a:xfrm>
          <a:off x="4584700" y="59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133265</xdr:rowOff>
    </xdr:from>
    <xdr:ext cx="469744" cy="259045"/>
    <xdr:sp macro="" textlink="">
      <xdr:nvSpPr>
        <xdr:cNvPr id="79" name="議会費該当値テキスト"/>
        <xdr:cNvSpPr txBox="1"/>
      </xdr:nvSpPr>
      <xdr:spPr>
        <a:xfrm>
          <a:off x="4686300" y="57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81128</xdr:rowOff>
    </xdr:from>
    <xdr:to>
      <xdr:col>5</xdr:col>
      <xdr:colOff>409575</xdr:colOff>
      <xdr:row>36</xdr:row>
      <xdr:rowOff>11278</xdr:rowOff>
    </xdr:to>
    <xdr:sp macro="" textlink="">
      <xdr:nvSpPr>
        <xdr:cNvPr id="80" name="円/楕円 79"/>
        <xdr:cNvSpPr/>
      </xdr:nvSpPr>
      <xdr:spPr>
        <a:xfrm>
          <a:off x="3746500" y="60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27805</xdr:rowOff>
    </xdr:from>
    <xdr:ext cx="469744" cy="259045"/>
    <xdr:sp macro="" textlink="">
      <xdr:nvSpPr>
        <xdr:cNvPr id="81" name="テキスト ボックス 80"/>
        <xdr:cNvSpPr txBox="1"/>
      </xdr:nvSpPr>
      <xdr:spPr>
        <a:xfrm>
          <a:off x="3562427" y="585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100787</xdr:rowOff>
    </xdr:from>
    <xdr:to>
      <xdr:col>4</xdr:col>
      <xdr:colOff>206375</xdr:colOff>
      <xdr:row>36</xdr:row>
      <xdr:rowOff>30937</xdr:rowOff>
    </xdr:to>
    <xdr:sp macro="" textlink="">
      <xdr:nvSpPr>
        <xdr:cNvPr id="82" name="円/楕円 81"/>
        <xdr:cNvSpPr/>
      </xdr:nvSpPr>
      <xdr:spPr>
        <a:xfrm>
          <a:off x="2857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47464</xdr:rowOff>
    </xdr:from>
    <xdr:ext cx="469744" cy="259045"/>
    <xdr:sp macro="" textlink="">
      <xdr:nvSpPr>
        <xdr:cNvPr id="83" name="テキスト ボックス 82"/>
        <xdr:cNvSpPr txBox="1"/>
      </xdr:nvSpPr>
      <xdr:spPr>
        <a:xfrm>
          <a:off x="2673427" y="587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67869</xdr:rowOff>
    </xdr:from>
    <xdr:to>
      <xdr:col>3</xdr:col>
      <xdr:colOff>3175</xdr:colOff>
      <xdr:row>33</xdr:row>
      <xdr:rowOff>169469</xdr:rowOff>
    </xdr:to>
    <xdr:sp macro="" textlink="">
      <xdr:nvSpPr>
        <xdr:cNvPr id="84" name="円/楕円 83"/>
        <xdr:cNvSpPr/>
      </xdr:nvSpPr>
      <xdr:spPr>
        <a:xfrm>
          <a:off x="19685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14546</xdr:rowOff>
    </xdr:from>
    <xdr:ext cx="469744" cy="259045"/>
    <xdr:sp macro="" textlink="">
      <xdr:nvSpPr>
        <xdr:cNvPr id="85" name="テキスト ボックス 84"/>
        <xdr:cNvSpPr txBox="1"/>
      </xdr:nvSpPr>
      <xdr:spPr>
        <a:xfrm>
          <a:off x="1784427" y="55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79299</xdr:rowOff>
    </xdr:from>
    <xdr:to>
      <xdr:col>1</xdr:col>
      <xdr:colOff>485775</xdr:colOff>
      <xdr:row>32</xdr:row>
      <xdr:rowOff>9449</xdr:rowOff>
    </xdr:to>
    <xdr:sp macro="" textlink="">
      <xdr:nvSpPr>
        <xdr:cNvPr id="86" name="円/楕円 85"/>
        <xdr:cNvSpPr/>
      </xdr:nvSpPr>
      <xdr:spPr>
        <a:xfrm>
          <a:off x="1079500" y="53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25976</xdr:rowOff>
    </xdr:from>
    <xdr:ext cx="534377" cy="259045"/>
    <xdr:sp macro="" textlink="">
      <xdr:nvSpPr>
        <xdr:cNvPr id="87" name="テキスト ボックス 86"/>
        <xdr:cNvSpPr txBox="1"/>
      </xdr:nvSpPr>
      <xdr:spPr>
        <a:xfrm>
          <a:off x="863111" y="516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1" name="直線コネクタ 110"/>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2"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3" name="直線コネクタ 112"/>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4"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5" name="直線コネクタ 114"/>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9952</xdr:rowOff>
    </xdr:from>
    <xdr:to>
      <xdr:col>6</xdr:col>
      <xdr:colOff>511175</xdr:colOff>
      <xdr:row>58</xdr:row>
      <xdr:rowOff>60916</xdr:rowOff>
    </xdr:to>
    <xdr:cxnSp macro="">
      <xdr:nvCxnSpPr>
        <xdr:cNvPr id="116" name="直線コネクタ 115"/>
        <xdr:cNvCxnSpPr/>
      </xdr:nvCxnSpPr>
      <xdr:spPr>
        <a:xfrm flipV="1">
          <a:off x="3797300" y="9954052"/>
          <a:ext cx="838200" cy="5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7800</xdr:rowOff>
    </xdr:from>
    <xdr:ext cx="599010" cy="259045"/>
    <xdr:sp macro="" textlink="">
      <xdr:nvSpPr>
        <xdr:cNvPr id="117" name="総務費平均値テキスト"/>
        <xdr:cNvSpPr txBox="1"/>
      </xdr:nvSpPr>
      <xdr:spPr>
        <a:xfrm>
          <a:off x="4686300" y="9951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18" name="フローチャート : 判断 117"/>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60916</xdr:rowOff>
    </xdr:from>
    <xdr:to>
      <xdr:col>5</xdr:col>
      <xdr:colOff>358775</xdr:colOff>
      <xdr:row>58</xdr:row>
      <xdr:rowOff>71927</xdr:rowOff>
    </xdr:to>
    <xdr:cxnSp macro="">
      <xdr:nvCxnSpPr>
        <xdr:cNvPr id="119" name="直線コネクタ 118"/>
        <xdr:cNvCxnSpPr/>
      </xdr:nvCxnSpPr>
      <xdr:spPr>
        <a:xfrm flipV="1">
          <a:off x="2908300" y="10005016"/>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0" name="フローチャート : 判断 119"/>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116619</xdr:rowOff>
    </xdr:from>
    <xdr:ext cx="599010" cy="259045"/>
    <xdr:sp macro="" textlink="">
      <xdr:nvSpPr>
        <xdr:cNvPr id="121" name="テキスト ボックス 120"/>
        <xdr:cNvSpPr txBox="1"/>
      </xdr:nvSpPr>
      <xdr:spPr>
        <a:xfrm>
          <a:off x="3497794" y="1006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71927</xdr:rowOff>
    </xdr:from>
    <xdr:to>
      <xdr:col>4</xdr:col>
      <xdr:colOff>155575</xdr:colOff>
      <xdr:row>58</xdr:row>
      <xdr:rowOff>80541</xdr:rowOff>
    </xdr:to>
    <xdr:cxnSp macro="">
      <xdr:nvCxnSpPr>
        <xdr:cNvPr id="122" name="直線コネクタ 121"/>
        <xdr:cNvCxnSpPr/>
      </xdr:nvCxnSpPr>
      <xdr:spPr>
        <a:xfrm flipV="1">
          <a:off x="2019300" y="10016027"/>
          <a:ext cx="889000" cy="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3" name="フローチャート : 判断 122"/>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4" name="テキスト ボックス 123"/>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50908</xdr:rowOff>
    </xdr:from>
    <xdr:to>
      <xdr:col>2</xdr:col>
      <xdr:colOff>638175</xdr:colOff>
      <xdr:row>58</xdr:row>
      <xdr:rowOff>80541</xdr:rowOff>
    </xdr:to>
    <xdr:cxnSp macro="">
      <xdr:nvCxnSpPr>
        <xdr:cNvPr id="125" name="直線コネクタ 124"/>
        <xdr:cNvCxnSpPr/>
      </xdr:nvCxnSpPr>
      <xdr:spPr>
        <a:xfrm>
          <a:off x="1130300" y="9995008"/>
          <a:ext cx="889000" cy="2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6" name="フローチャート : 判断 125"/>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127686</xdr:rowOff>
    </xdr:from>
    <xdr:ext cx="599010" cy="259045"/>
    <xdr:sp macro="" textlink="">
      <xdr:nvSpPr>
        <xdr:cNvPr id="127" name="テキスト ボックス 126"/>
        <xdr:cNvSpPr txBox="1"/>
      </xdr:nvSpPr>
      <xdr:spPr>
        <a:xfrm>
          <a:off x="1719794" y="1007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28" name="フローチャート : 判断 127"/>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122633</xdr:rowOff>
    </xdr:from>
    <xdr:ext cx="599010" cy="259045"/>
    <xdr:sp macro="" textlink="">
      <xdr:nvSpPr>
        <xdr:cNvPr id="129" name="テキスト ボックス 128"/>
        <xdr:cNvSpPr txBox="1"/>
      </xdr:nvSpPr>
      <xdr:spPr>
        <a:xfrm>
          <a:off x="830794" y="1006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130602</xdr:rowOff>
    </xdr:from>
    <xdr:to>
      <xdr:col>6</xdr:col>
      <xdr:colOff>561975</xdr:colOff>
      <xdr:row>58</xdr:row>
      <xdr:rowOff>60752</xdr:rowOff>
    </xdr:to>
    <xdr:sp macro="" textlink="">
      <xdr:nvSpPr>
        <xdr:cNvPr id="135" name="円/楕円 134"/>
        <xdr:cNvSpPr/>
      </xdr:nvSpPr>
      <xdr:spPr>
        <a:xfrm>
          <a:off x="4584700" y="99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153479</xdr:rowOff>
    </xdr:from>
    <xdr:ext cx="599010" cy="259045"/>
    <xdr:sp macro="" textlink="">
      <xdr:nvSpPr>
        <xdr:cNvPr id="136" name="総務費該当値テキスト"/>
        <xdr:cNvSpPr txBox="1"/>
      </xdr:nvSpPr>
      <xdr:spPr>
        <a:xfrm>
          <a:off x="4686300" y="975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162,164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10116</xdr:rowOff>
    </xdr:from>
    <xdr:to>
      <xdr:col>5</xdr:col>
      <xdr:colOff>409575</xdr:colOff>
      <xdr:row>58</xdr:row>
      <xdr:rowOff>111716</xdr:rowOff>
    </xdr:to>
    <xdr:sp macro="" textlink="">
      <xdr:nvSpPr>
        <xdr:cNvPr id="137" name="円/楕円 136"/>
        <xdr:cNvSpPr/>
      </xdr:nvSpPr>
      <xdr:spPr>
        <a:xfrm>
          <a:off x="3746500" y="99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128243</xdr:rowOff>
    </xdr:from>
    <xdr:ext cx="599010" cy="259045"/>
    <xdr:sp macro="" textlink="">
      <xdr:nvSpPr>
        <xdr:cNvPr id="138" name="テキスト ボックス 137"/>
        <xdr:cNvSpPr txBox="1"/>
      </xdr:nvSpPr>
      <xdr:spPr>
        <a:xfrm>
          <a:off x="3497794" y="972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21127</xdr:rowOff>
    </xdr:from>
    <xdr:to>
      <xdr:col>4</xdr:col>
      <xdr:colOff>206375</xdr:colOff>
      <xdr:row>58</xdr:row>
      <xdr:rowOff>122727</xdr:rowOff>
    </xdr:to>
    <xdr:sp macro="" textlink="">
      <xdr:nvSpPr>
        <xdr:cNvPr id="139" name="円/楕円 138"/>
        <xdr:cNvSpPr/>
      </xdr:nvSpPr>
      <xdr:spPr>
        <a:xfrm>
          <a:off x="2857500" y="99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113854</xdr:rowOff>
    </xdr:from>
    <xdr:ext cx="599010" cy="259045"/>
    <xdr:sp macro="" textlink="">
      <xdr:nvSpPr>
        <xdr:cNvPr id="140" name="テキスト ボックス 139"/>
        <xdr:cNvSpPr txBox="1"/>
      </xdr:nvSpPr>
      <xdr:spPr>
        <a:xfrm>
          <a:off x="2608794" y="1005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29741</xdr:rowOff>
    </xdr:from>
    <xdr:to>
      <xdr:col>3</xdr:col>
      <xdr:colOff>3175</xdr:colOff>
      <xdr:row>58</xdr:row>
      <xdr:rowOff>131341</xdr:rowOff>
    </xdr:to>
    <xdr:sp macro="" textlink="">
      <xdr:nvSpPr>
        <xdr:cNvPr id="141" name="円/楕円 140"/>
        <xdr:cNvSpPr/>
      </xdr:nvSpPr>
      <xdr:spPr>
        <a:xfrm>
          <a:off x="1968500" y="99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147868</xdr:rowOff>
    </xdr:from>
    <xdr:ext cx="599010" cy="259045"/>
    <xdr:sp macro="" textlink="">
      <xdr:nvSpPr>
        <xdr:cNvPr id="142" name="テキスト ボックス 141"/>
        <xdr:cNvSpPr txBox="1"/>
      </xdr:nvSpPr>
      <xdr:spPr>
        <a:xfrm>
          <a:off x="1719794" y="974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108</xdr:rowOff>
    </xdr:from>
    <xdr:to>
      <xdr:col>1</xdr:col>
      <xdr:colOff>485775</xdr:colOff>
      <xdr:row>58</xdr:row>
      <xdr:rowOff>101708</xdr:rowOff>
    </xdr:to>
    <xdr:sp macro="" textlink="">
      <xdr:nvSpPr>
        <xdr:cNvPr id="143" name="円/楕円 142"/>
        <xdr:cNvSpPr/>
      </xdr:nvSpPr>
      <xdr:spPr>
        <a:xfrm>
          <a:off x="1079500" y="99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118235</xdr:rowOff>
    </xdr:from>
    <xdr:ext cx="599010" cy="259045"/>
    <xdr:sp macro="" textlink="">
      <xdr:nvSpPr>
        <xdr:cNvPr id="144" name="テキスト ボックス 143"/>
        <xdr:cNvSpPr txBox="1"/>
      </xdr:nvSpPr>
      <xdr:spPr>
        <a:xfrm>
          <a:off x="830794" y="971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1" name="直線コネクタ 170"/>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2"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3" name="直線コネクタ 172"/>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4"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5" name="直線コネクタ 174"/>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98334</xdr:rowOff>
    </xdr:from>
    <xdr:to>
      <xdr:col>6</xdr:col>
      <xdr:colOff>511175</xdr:colOff>
      <xdr:row>75</xdr:row>
      <xdr:rowOff>80199</xdr:rowOff>
    </xdr:to>
    <xdr:cxnSp macro="">
      <xdr:nvCxnSpPr>
        <xdr:cNvPr id="176" name="直線コネクタ 175"/>
        <xdr:cNvCxnSpPr/>
      </xdr:nvCxnSpPr>
      <xdr:spPr>
        <a:xfrm>
          <a:off x="3797300" y="12442734"/>
          <a:ext cx="838200" cy="4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7"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78" name="フローチャート : 判断 177"/>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98334</xdr:rowOff>
    </xdr:from>
    <xdr:to>
      <xdr:col>5</xdr:col>
      <xdr:colOff>358775</xdr:colOff>
      <xdr:row>76</xdr:row>
      <xdr:rowOff>47237</xdr:rowOff>
    </xdr:to>
    <xdr:cxnSp macro="">
      <xdr:nvCxnSpPr>
        <xdr:cNvPr id="179" name="直線コネクタ 178"/>
        <xdr:cNvCxnSpPr/>
      </xdr:nvCxnSpPr>
      <xdr:spPr>
        <a:xfrm flipV="1">
          <a:off x="2908300" y="12442734"/>
          <a:ext cx="889000" cy="6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0" name="フローチャート : 判断 179"/>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69494</xdr:rowOff>
    </xdr:from>
    <xdr:ext cx="599010" cy="259045"/>
    <xdr:sp macro="" textlink="">
      <xdr:nvSpPr>
        <xdr:cNvPr id="181" name="テキスト ボックス 180"/>
        <xdr:cNvSpPr txBox="1"/>
      </xdr:nvSpPr>
      <xdr:spPr>
        <a:xfrm>
          <a:off x="3497794"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47237</xdr:rowOff>
    </xdr:from>
    <xdr:to>
      <xdr:col>4</xdr:col>
      <xdr:colOff>155575</xdr:colOff>
      <xdr:row>76</xdr:row>
      <xdr:rowOff>159513</xdr:rowOff>
    </xdr:to>
    <xdr:cxnSp macro="">
      <xdr:nvCxnSpPr>
        <xdr:cNvPr id="182" name="直線コネクタ 181"/>
        <xdr:cNvCxnSpPr/>
      </xdr:nvCxnSpPr>
      <xdr:spPr>
        <a:xfrm flipV="1">
          <a:off x="2019300" y="13077437"/>
          <a:ext cx="889000" cy="1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3" name="フローチャート : 判断 182"/>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4" name="テキスト ボックス 183"/>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159513</xdr:rowOff>
    </xdr:from>
    <xdr:to>
      <xdr:col>2</xdr:col>
      <xdr:colOff>638175</xdr:colOff>
      <xdr:row>76</xdr:row>
      <xdr:rowOff>165281</xdr:rowOff>
    </xdr:to>
    <xdr:cxnSp macro="">
      <xdr:nvCxnSpPr>
        <xdr:cNvPr id="185" name="直線コネクタ 184"/>
        <xdr:cNvCxnSpPr/>
      </xdr:nvCxnSpPr>
      <xdr:spPr>
        <a:xfrm flipV="1">
          <a:off x="1130300" y="13189713"/>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6" name="フローチャート : 判断 185"/>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96265</xdr:rowOff>
    </xdr:from>
    <xdr:ext cx="599010" cy="259045"/>
    <xdr:sp macro="" textlink="">
      <xdr:nvSpPr>
        <xdr:cNvPr id="187" name="テキスト ボックス 186"/>
        <xdr:cNvSpPr txBox="1"/>
      </xdr:nvSpPr>
      <xdr:spPr>
        <a:xfrm>
          <a:off x="1719794" y="127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88" name="フローチャート : 判断 187"/>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89" name="テキスト ボックス 188"/>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29399</xdr:rowOff>
    </xdr:from>
    <xdr:to>
      <xdr:col>6</xdr:col>
      <xdr:colOff>561975</xdr:colOff>
      <xdr:row>75</xdr:row>
      <xdr:rowOff>130999</xdr:rowOff>
    </xdr:to>
    <xdr:sp macro="" textlink="">
      <xdr:nvSpPr>
        <xdr:cNvPr id="195" name="円/楕円 194"/>
        <xdr:cNvSpPr/>
      </xdr:nvSpPr>
      <xdr:spPr>
        <a:xfrm>
          <a:off x="4584700" y="128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52276</xdr:rowOff>
    </xdr:from>
    <xdr:ext cx="599010" cy="259045"/>
    <xdr:sp macro="" textlink="">
      <xdr:nvSpPr>
        <xdr:cNvPr id="196" name="民生費該当値テキスト"/>
        <xdr:cNvSpPr txBox="1"/>
      </xdr:nvSpPr>
      <xdr:spPr>
        <a:xfrm>
          <a:off x="4686300" y="127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154,716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47534</xdr:rowOff>
    </xdr:from>
    <xdr:to>
      <xdr:col>5</xdr:col>
      <xdr:colOff>409575</xdr:colOff>
      <xdr:row>72</xdr:row>
      <xdr:rowOff>149134</xdr:rowOff>
    </xdr:to>
    <xdr:sp macro="" textlink="">
      <xdr:nvSpPr>
        <xdr:cNvPr id="197" name="円/楕円 196"/>
        <xdr:cNvSpPr/>
      </xdr:nvSpPr>
      <xdr:spPr>
        <a:xfrm>
          <a:off x="3746500" y="123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165661</xdr:rowOff>
    </xdr:from>
    <xdr:ext cx="599010" cy="259045"/>
    <xdr:sp macro="" textlink="">
      <xdr:nvSpPr>
        <xdr:cNvPr id="198" name="テキスト ボックス 197"/>
        <xdr:cNvSpPr txBox="1"/>
      </xdr:nvSpPr>
      <xdr:spPr>
        <a:xfrm>
          <a:off x="3497794" y="1216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200,300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167887</xdr:rowOff>
    </xdr:from>
    <xdr:to>
      <xdr:col>4</xdr:col>
      <xdr:colOff>206375</xdr:colOff>
      <xdr:row>76</xdr:row>
      <xdr:rowOff>98037</xdr:rowOff>
    </xdr:to>
    <xdr:sp macro="" textlink="">
      <xdr:nvSpPr>
        <xdr:cNvPr id="199" name="円/楕円 198"/>
        <xdr:cNvSpPr/>
      </xdr:nvSpPr>
      <xdr:spPr>
        <a:xfrm>
          <a:off x="2857500" y="1302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89164</xdr:rowOff>
    </xdr:from>
    <xdr:ext cx="599010" cy="259045"/>
    <xdr:sp macro="" textlink="">
      <xdr:nvSpPr>
        <xdr:cNvPr id="200" name="テキスト ボックス 199"/>
        <xdr:cNvSpPr txBox="1"/>
      </xdr:nvSpPr>
      <xdr:spPr>
        <a:xfrm>
          <a:off x="2608794" y="1311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141,994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108713</xdr:rowOff>
    </xdr:from>
    <xdr:to>
      <xdr:col>3</xdr:col>
      <xdr:colOff>3175</xdr:colOff>
      <xdr:row>77</xdr:row>
      <xdr:rowOff>38863</xdr:rowOff>
    </xdr:to>
    <xdr:sp macro="" textlink="">
      <xdr:nvSpPr>
        <xdr:cNvPr id="201" name="円/楕円 200"/>
        <xdr:cNvSpPr/>
      </xdr:nvSpPr>
      <xdr:spPr>
        <a:xfrm>
          <a:off x="1968500" y="131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29990</xdr:rowOff>
    </xdr:from>
    <xdr:ext cx="599010" cy="259045"/>
    <xdr:sp macro="" textlink="">
      <xdr:nvSpPr>
        <xdr:cNvPr id="202" name="テキスト ボックス 201"/>
        <xdr:cNvSpPr txBox="1"/>
      </xdr:nvSpPr>
      <xdr:spPr>
        <a:xfrm>
          <a:off x="1719794" y="1323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131,680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114481</xdr:rowOff>
    </xdr:from>
    <xdr:to>
      <xdr:col>1</xdr:col>
      <xdr:colOff>485775</xdr:colOff>
      <xdr:row>77</xdr:row>
      <xdr:rowOff>44631</xdr:rowOff>
    </xdr:to>
    <xdr:sp macro="" textlink="">
      <xdr:nvSpPr>
        <xdr:cNvPr id="203" name="円/楕円 202"/>
        <xdr:cNvSpPr/>
      </xdr:nvSpPr>
      <xdr:spPr>
        <a:xfrm>
          <a:off x="1079500" y="1314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35758</xdr:rowOff>
    </xdr:from>
    <xdr:ext cx="599010" cy="259045"/>
    <xdr:sp macro="" textlink="">
      <xdr:nvSpPr>
        <xdr:cNvPr id="204" name="テキスト ボックス 203"/>
        <xdr:cNvSpPr txBox="1"/>
      </xdr:nvSpPr>
      <xdr:spPr>
        <a:xfrm>
          <a:off x="830794" y="1323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28" name="直線コネクタ 227"/>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29"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0" name="直線コネクタ 229"/>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1"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2" name="直線コネクタ 231"/>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107645</xdr:rowOff>
    </xdr:from>
    <xdr:to>
      <xdr:col>6</xdr:col>
      <xdr:colOff>511175</xdr:colOff>
      <xdr:row>95</xdr:row>
      <xdr:rowOff>107886</xdr:rowOff>
    </xdr:to>
    <xdr:cxnSp macro="">
      <xdr:nvCxnSpPr>
        <xdr:cNvPr id="233" name="直線コネクタ 232"/>
        <xdr:cNvCxnSpPr/>
      </xdr:nvCxnSpPr>
      <xdr:spPr>
        <a:xfrm flipV="1">
          <a:off x="3797300" y="16395395"/>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146423</xdr:rowOff>
    </xdr:from>
    <xdr:ext cx="534377" cy="259045"/>
    <xdr:sp macro="" textlink="">
      <xdr:nvSpPr>
        <xdr:cNvPr id="234" name="衛生費平均値テキスト"/>
        <xdr:cNvSpPr txBox="1"/>
      </xdr:nvSpPr>
      <xdr:spPr>
        <a:xfrm>
          <a:off x="4686300" y="1609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5" name="フローチャート : 判断 234"/>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107886</xdr:rowOff>
    </xdr:from>
    <xdr:to>
      <xdr:col>5</xdr:col>
      <xdr:colOff>358775</xdr:colOff>
      <xdr:row>95</xdr:row>
      <xdr:rowOff>124588</xdr:rowOff>
    </xdr:to>
    <xdr:cxnSp macro="">
      <xdr:nvCxnSpPr>
        <xdr:cNvPr id="236" name="直線コネクタ 235"/>
        <xdr:cNvCxnSpPr/>
      </xdr:nvCxnSpPr>
      <xdr:spPr>
        <a:xfrm flipV="1">
          <a:off x="2908300" y="16395636"/>
          <a:ext cx="889000" cy="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7" name="フローチャート : 判断 236"/>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27564</xdr:rowOff>
    </xdr:from>
    <xdr:ext cx="534377" cy="259045"/>
    <xdr:sp macro="" textlink="">
      <xdr:nvSpPr>
        <xdr:cNvPr id="238" name="テキスト ボックス 237"/>
        <xdr:cNvSpPr txBox="1"/>
      </xdr:nvSpPr>
      <xdr:spPr>
        <a:xfrm>
          <a:off x="3530111" y="159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103505</xdr:rowOff>
    </xdr:from>
    <xdr:to>
      <xdr:col>4</xdr:col>
      <xdr:colOff>155575</xdr:colOff>
      <xdr:row>95</xdr:row>
      <xdr:rowOff>124588</xdr:rowOff>
    </xdr:to>
    <xdr:cxnSp macro="">
      <xdr:nvCxnSpPr>
        <xdr:cNvPr id="239" name="直線コネクタ 238"/>
        <xdr:cNvCxnSpPr/>
      </xdr:nvCxnSpPr>
      <xdr:spPr>
        <a:xfrm>
          <a:off x="2019300" y="16391255"/>
          <a:ext cx="8890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0" name="フローチャート : 判断 239"/>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30966</xdr:rowOff>
    </xdr:from>
    <xdr:ext cx="534377" cy="259045"/>
    <xdr:sp macro="" textlink="">
      <xdr:nvSpPr>
        <xdr:cNvPr id="241" name="テキスト ボックス 240"/>
        <xdr:cNvSpPr txBox="1"/>
      </xdr:nvSpPr>
      <xdr:spPr>
        <a:xfrm>
          <a:off x="2641111" y="15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103505</xdr:rowOff>
    </xdr:from>
    <xdr:to>
      <xdr:col>2</xdr:col>
      <xdr:colOff>638175</xdr:colOff>
      <xdr:row>95</xdr:row>
      <xdr:rowOff>128663</xdr:rowOff>
    </xdr:to>
    <xdr:cxnSp macro="">
      <xdr:nvCxnSpPr>
        <xdr:cNvPr id="242" name="直線コネクタ 241"/>
        <xdr:cNvCxnSpPr/>
      </xdr:nvCxnSpPr>
      <xdr:spPr>
        <a:xfrm flipV="1">
          <a:off x="1130300" y="16391255"/>
          <a:ext cx="889000" cy="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3" name="フローチャート : 判断 242"/>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8284</xdr:rowOff>
    </xdr:from>
    <xdr:ext cx="534377" cy="259045"/>
    <xdr:sp macro="" textlink="">
      <xdr:nvSpPr>
        <xdr:cNvPr id="244" name="テキスト ボックス 243"/>
        <xdr:cNvSpPr txBox="1"/>
      </xdr:nvSpPr>
      <xdr:spPr>
        <a:xfrm>
          <a:off x="1752111" y="15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5" name="フローチャート : 判断 244"/>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76813</xdr:rowOff>
    </xdr:from>
    <xdr:ext cx="534377" cy="259045"/>
    <xdr:sp macro="" textlink="">
      <xdr:nvSpPr>
        <xdr:cNvPr id="246" name="テキスト ボックス 245"/>
        <xdr:cNvSpPr txBox="1"/>
      </xdr:nvSpPr>
      <xdr:spPr>
        <a:xfrm>
          <a:off x="863111" y="15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56845</xdr:rowOff>
    </xdr:from>
    <xdr:to>
      <xdr:col>6</xdr:col>
      <xdr:colOff>561975</xdr:colOff>
      <xdr:row>95</xdr:row>
      <xdr:rowOff>158445</xdr:rowOff>
    </xdr:to>
    <xdr:sp macro="" textlink="">
      <xdr:nvSpPr>
        <xdr:cNvPr id="252" name="円/楕円 251"/>
        <xdr:cNvSpPr/>
      </xdr:nvSpPr>
      <xdr:spPr>
        <a:xfrm>
          <a:off x="4584700" y="163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35272</xdr:rowOff>
    </xdr:from>
    <xdr:ext cx="534377" cy="259045"/>
    <xdr:sp macro="" textlink="">
      <xdr:nvSpPr>
        <xdr:cNvPr id="253" name="衛生費該当値テキスト"/>
        <xdr:cNvSpPr txBox="1"/>
      </xdr:nvSpPr>
      <xdr:spPr>
        <a:xfrm>
          <a:off x="4686300" y="1632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49,024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57086</xdr:rowOff>
    </xdr:from>
    <xdr:to>
      <xdr:col>5</xdr:col>
      <xdr:colOff>409575</xdr:colOff>
      <xdr:row>95</xdr:row>
      <xdr:rowOff>158686</xdr:rowOff>
    </xdr:to>
    <xdr:sp macro="" textlink="">
      <xdr:nvSpPr>
        <xdr:cNvPr id="254" name="円/楕円 253"/>
        <xdr:cNvSpPr/>
      </xdr:nvSpPr>
      <xdr:spPr>
        <a:xfrm>
          <a:off x="3746500" y="1634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149813</xdr:rowOff>
    </xdr:from>
    <xdr:ext cx="534377" cy="259045"/>
    <xdr:sp macro="" textlink="">
      <xdr:nvSpPr>
        <xdr:cNvPr id="255" name="テキスト ボックス 254"/>
        <xdr:cNvSpPr txBox="1"/>
      </xdr:nvSpPr>
      <xdr:spPr>
        <a:xfrm>
          <a:off x="3530111" y="164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73788</xdr:rowOff>
    </xdr:from>
    <xdr:to>
      <xdr:col>4</xdr:col>
      <xdr:colOff>206375</xdr:colOff>
      <xdr:row>96</xdr:row>
      <xdr:rowOff>3938</xdr:rowOff>
    </xdr:to>
    <xdr:sp macro="" textlink="">
      <xdr:nvSpPr>
        <xdr:cNvPr id="256" name="円/楕円 255"/>
        <xdr:cNvSpPr/>
      </xdr:nvSpPr>
      <xdr:spPr>
        <a:xfrm>
          <a:off x="2857500" y="163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166515</xdr:rowOff>
    </xdr:from>
    <xdr:ext cx="534377" cy="259045"/>
    <xdr:sp macro="" textlink="">
      <xdr:nvSpPr>
        <xdr:cNvPr id="257" name="テキスト ボックス 256"/>
        <xdr:cNvSpPr txBox="1"/>
      </xdr:nvSpPr>
      <xdr:spPr>
        <a:xfrm>
          <a:off x="2641111" y="164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52705</xdr:rowOff>
    </xdr:from>
    <xdr:to>
      <xdr:col>3</xdr:col>
      <xdr:colOff>3175</xdr:colOff>
      <xdr:row>95</xdr:row>
      <xdr:rowOff>154305</xdr:rowOff>
    </xdr:to>
    <xdr:sp macro="" textlink="">
      <xdr:nvSpPr>
        <xdr:cNvPr id="258" name="円/楕円 257"/>
        <xdr:cNvSpPr/>
      </xdr:nvSpPr>
      <xdr:spPr>
        <a:xfrm>
          <a:off x="1968500" y="163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145432</xdr:rowOff>
    </xdr:from>
    <xdr:ext cx="534377" cy="259045"/>
    <xdr:sp macro="" textlink="">
      <xdr:nvSpPr>
        <xdr:cNvPr id="259" name="テキスト ボックス 258"/>
        <xdr:cNvSpPr txBox="1"/>
      </xdr:nvSpPr>
      <xdr:spPr>
        <a:xfrm>
          <a:off x="1752111" y="1643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77863</xdr:rowOff>
    </xdr:from>
    <xdr:to>
      <xdr:col>1</xdr:col>
      <xdr:colOff>485775</xdr:colOff>
      <xdr:row>96</xdr:row>
      <xdr:rowOff>8013</xdr:rowOff>
    </xdr:to>
    <xdr:sp macro="" textlink="">
      <xdr:nvSpPr>
        <xdr:cNvPr id="260" name="円/楕円 259"/>
        <xdr:cNvSpPr/>
      </xdr:nvSpPr>
      <xdr:spPr>
        <a:xfrm>
          <a:off x="1079500" y="1636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170590</xdr:rowOff>
    </xdr:from>
    <xdr:ext cx="534377" cy="259045"/>
    <xdr:sp macro="" textlink="">
      <xdr:nvSpPr>
        <xdr:cNvPr id="261" name="テキスト ボックス 260"/>
        <xdr:cNvSpPr txBox="1"/>
      </xdr:nvSpPr>
      <xdr:spPr>
        <a:xfrm>
          <a:off x="863111" y="1645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5" name="直線コネクタ 284"/>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88"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89" name="直線コネクタ 288"/>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1"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2" name="フローチャート : 判断 291"/>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5969</xdr:rowOff>
    </xdr:from>
    <xdr:to>
      <xdr:col>14</xdr:col>
      <xdr:colOff>28575</xdr:colOff>
      <xdr:row>39</xdr:row>
      <xdr:rowOff>44450</xdr:rowOff>
    </xdr:to>
    <xdr:cxnSp macro="">
      <xdr:nvCxnSpPr>
        <xdr:cNvPr id="293" name="直線コネクタ 292"/>
        <xdr:cNvCxnSpPr/>
      </xdr:nvCxnSpPr>
      <xdr:spPr>
        <a:xfrm>
          <a:off x="8750300" y="6349619"/>
          <a:ext cx="889000" cy="3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4" name="フローチャート : 判断 293"/>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5" name="テキスト ボックス 294"/>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5969</xdr:rowOff>
    </xdr:from>
    <xdr:to>
      <xdr:col>12</xdr:col>
      <xdr:colOff>511175</xdr:colOff>
      <xdr:row>37</xdr:row>
      <xdr:rowOff>51181</xdr:rowOff>
    </xdr:to>
    <xdr:cxnSp macro="">
      <xdr:nvCxnSpPr>
        <xdr:cNvPr id="296" name="直線コネクタ 295"/>
        <xdr:cNvCxnSpPr/>
      </xdr:nvCxnSpPr>
      <xdr:spPr>
        <a:xfrm flipV="1">
          <a:off x="7861300" y="6349619"/>
          <a:ext cx="8890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7" name="フローチャート : 判断 296"/>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59834</xdr:rowOff>
    </xdr:from>
    <xdr:ext cx="469744" cy="259045"/>
    <xdr:sp macro="" textlink="">
      <xdr:nvSpPr>
        <xdr:cNvPr id="298" name="テキスト ボックス 297"/>
        <xdr:cNvSpPr txBox="1"/>
      </xdr:nvSpPr>
      <xdr:spPr>
        <a:xfrm>
          <a:off x="8515427" y="64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56007</xdr:rowOff>
    </xdr:from>
    <xdr:to>
      <xdr:col>11</xdr:col>
      <xdr:colOff>307975</xdr:colOff>
      <xdr:row>37</xdr:row>
      <xdr:rowOff>51181</xdr:rowOff>
    </xdr:to>
    <xdr:cxnSp macro="">
      <xdr:nvCxnSpPr>
        <xdr:cNvPr id="299" name="直線コネクタ 298"/>
        <xdr:cNvCxnSpPr/>
      </xdr:nvCxnSpPr>
      <xdr:spPr>
        <a:xfrm>
          <a:off x="6972300" y="5885307"/>
          <a:ext cx="889000" cy="50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0" name="フローチャート : 判断 299"/>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1" name="テキスト ボックス 300"/>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2" name="フローチャート : 判断 301"/>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111396</xdr:rowOff>
    </xdr:from>
    <xdr:ext cx="469744" cy="259045"/>
    <xdr:sp macro="" textlink="">
      <xdr:nvSpPr>
        <xdr:cNvPr id="303" name="テキスト ボックス 302"/>
        <xdr:cNvSpPr txBox="1"/>
      </xdr:nvSpPr>
      <xdr:spPr>
        <a:xfrm>
          <a:off x="6737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126619</xdr:rowOff>
    </xdr:from>
    <xdr:to>
      <xdr:col>12</xdr:col>
      <xdr:colOff>561975</xdr:colOff>
      <xdr:row>37</xdr:row>
      <xdr:rowOff>56769</xdr:rowOff>
    </xdr:to>
    <xdr:sp macro="" textlink="">
      <xdr:nvSpPr>
        <xdr:cNvPr id="313" name="円/楕円 312"/>
        <xdr:cNvSpPr/>
      </xdr:nvSpPr>
      <xdr:spPr>
        <a:xfrm>
          <a:off x="86995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73296</xdr:rowOff>
    </xdr:from>
    <xdr:ext cx="469744" cy="259045"/>
    <xdr:sp macro="" textlink="">
      <xdr:nvSpPr>
        <xdr:cNvPr id="314" name="テキスト ボックス 313"/>
        <xdr:cNvSpPr txBox="1"/>
      </xdr:nvSpPr>
      <xdr:spPr>
        <a:xfrm>
          <a:off x="8515427" y="607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381</xdr:rowOff>
    </xdr:from>
    <xdr:to>
      <xdr:col>11</xdr:col>
      <xdr:colOff>358775</xdr:colOff>
      <xdr:row>37</xdr:row>
      <xdr:rowOff>101981</xdr:rowOff>
    </xdr:to>
    <xdr:sp macro="" textlink="">
      <xdr:nvSpPr>
        <xdr:cNvPr id="315" name="円/楕円 314"/>
        <xdr:cNvSpPr/>
      </xdr:nvSpPr>
      <xdr:spPr>
        <a:xfrm>
          <a:off x="7810500" y="634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93108</xdr:rowOff>
    </xdr:from>
    <xdr:ext cx="469744" cy="259045"/>
    <xdr:sp macro="" textlink="">
      <xdr:nvSpPr>
        <xdr:cNvPr id="316" name="テキスト ボックス 315"/>
        <xdr:cNvSpPr txBox="1"/>
      </xdr:nvSpPr>
      <xdr:spPr>
        <a:xfrm>
          <a:off x="7626427" y="643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5207</xdr:rowOff>
    </xdr:from>
    <xdr:to>
      <xdr:col>10</xdr:col>
      <xdr:colOff>155575</xdr:colOff>
      <xdr:row>34</xdr:row>
      <xdr:rowOff>106807</xdr:rowOff>
    </xdr:to>
    <xdr:sp macro="" textlink="">
      <xdr:nvSpPr>
        <xdr:cNvPr id="317" name="円/楕円 316"/>
        <xdr:cNvSpPr/>
      </xdr:nvSpPr>
      <xdr:spPr>
        <a:xfrm>
          <a:off x="6921500" y="583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123334</xdr:rowOff>
    </xdr:from>
    <xdr:ext cx="469744" cy="259045"/>
    <xdr:sp macro="" textlink="">
      <xdr:nvSpPr>
        <xdr:cNvPr id="318" name="テキスト ボックス 317"/>
        <xdr:cNvSpPr txBox="1"/>
      </xdr:nvSpPr>
      <xdr:spPr>
        <a:xfrm>
          <a:off x="6737427" y="560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0" name="直線コネクタ 339"/>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1"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2" name="直線コネクタ 341"/>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3"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4" name="直線コネクタ 343"/>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150129</xdr:rowOff>
    </xdr:from>
    <xdr:to>
      <xdr:col>15</xdr:col>
      <xdr:colOff>180975</xdr:colOff>
      <xdr:row>57</xdr:row>
      <xdr:rowOff>34403</xdr:rowOff>
    </xdr:to>
    <xdr:cxnSp macro="">
      <xdr:nvCxnSpPr>
        <xdr:cNvPr id="345" name="直線コネクタ 344"/>
        <xdr:cNvCxnSpPr/>
      </xdr:nvCxnSpPr>
      <xdr:spPr>
        <a:xfrm flipV="1">
          <a:off x="9639300" y="9751329"/>
          <a:ext cx="838200" cy="5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133745</xdr:rowOff>
    </xdr:from>
    <xdr:ext cx="534377" cy="259045"/>
    <xdr:sp macro="" textlink="">
      <xdr:nvSpPr>
        <xdr:cNvPr id="346" name="農林水産業費平均値テキスト"/>
        <xdr:cNvSpPr txBox="1"/>
      </xdr:nvSpPr>
      <xdr:spPr>
        <a:xfrm>
          <a:off x="10528300" y="9734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7" name="フローチャート : 判断 346"/>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85627</xdr:rowOff>
    </xdr:from>
    <xdr:to>
      <xdr:col>14</xdr:col>
      <xdr:colOff>28575</xdr:colOff>
      <xdr:row>57</xdr:row>
      <xdr:rowOff>34403</xdr:rowOff>
    </xdr:to>
    <xdr:cxnSp macro="">
      <xdr:nvCxnSpPr>
        <xdr:cNvPr id="348" name="直線コネクタ 347"/>
        <xdr:cNvCxnSpPr/>
      </xdr:nvCxnSpPr>
      <xdr:spPr>
        <a:xfrm>
          <a:off x="8750300" y="9686827"/>
          <a:ext cx="889000" cy="12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49" name="フローチャート : 判断 348"/>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0" name="テキスト ボックス 349"/>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85627</xdr:rowOff>
    </xdr:from>
    <xdr:to>
      <xdr:col>12</xdr:col>
      <xdr:colOff>511175</xdr:colOff>
      <xdr:row>57</xdr:row>
      <xdr:rowOff>3998</xdr:rowOff>
    </xdr:to>
    <xdr:cxnSp macro="">
      <xdr:nvCxnSpPr>
        <xdr:cNvPr id="351" name="直線コネクタ 350"/>
        <xdr:cNvCxnSpPr/>
      </xdr:nvCxnSpPr>
      <xdr:spPr>
        <a:xfrm flipV="1">
          <a:off x="7861300" y="9686827"/>
          <a:ext cx="889000" cy="8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2" name="フローチャート : 判断 351"/>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65210</xdr:rowOff>
    </xdr:from>
    <xdr:ext cx="534377" cy="259045"/>
    <xdr:sp macro="" textlink="">
      <xdr:nvSpPr>
        <xdr:cNvPr id="353" name="テキスト ボックス 352"/>
        <xdr:cNvSpPr txBox="1"/>
      </xdr:nvSpPr>
      <xdr:spPr>
        <a:xfrm>
          <a:off x="8483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156442</xdr:rowOff>
    </xdr:from>
    <xdr:to>
      <xdr:col>11</xdr:col>
      <xdr:colOff>307975</xdr:colOff>
      <xdr:row>57</xdr:row>
      <xdr:rowOff>3998</xdr:rowOff>
    </xdr:to>
    <xdr:cxnSp macro="">
      <xdr:nvCxnSpPr>
        <xdr:cNvPr id="354" name="直線コネクタ 353"/>
        <xdr:cNvCxnSpPr/>
      </xdr:nvCxnSpPr>
      <xdr:spPr>
        <a:xfrm>
          <a:off x="6972300" y="9757642"/>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5" name="フローチャート : 判断 354"/>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89917</xdr:rowOff>
    </xdr:from>
    <xdr:ext cx="534377" cy="259045"/>
    <xdr:sp macro="" textlink="">
      <xdr:nvSpPr>
        <xdr:cNvPr id="356" name="テキスト ボックス 355"/>
        <xdr:cNvSpPr txBox="1"/>
      </xdr:nvSpPr>
      <xdr:spPr>
        <a:xfrm>
          <a:off x="7594111" y="98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7" name="フローチャート : 判断 356"/>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62796</xdr:rowOff>
    </xdr:from>
    <xdr:ext cx="534377" cy="259045"/>
    <xdr:sp macro="" textlink="">
      <xdr:nvSpPr>
        <xdr:cNvPr id="358" name="テキスト ボックス 357"/>
        <xdr:cNvSpPr txBox="1"/>
      </xdr:nvSpPr>
      <xdr:spPr>
        <a:xfrm>
          <a:off x="6705111" y="98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99329</xdr:rowOff>
    </xdr:from>
    <xdr:to>
      <xdr:col>15</xdr:col>
      <xdr:colOff>231775</xdr:colOff>
      <xdr:row>57</xdr:row>
      <xdr:rowOff>29479</xdr:rowOff>
    </xdr:to>
    <xdr:sp macro="" textlink="">
      <xdr:nvSpPr>
        <xdr:cNvPr id="364" name="円/楕円 363"/>
        <xdr:cNvSpPr/>
      </xdr:nvSpPr>
      <xdr:spPr>
        <a:xfrm>
          <a:off x="10426700" y="97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122206</xdr:rowOff>
    </xdr:from>
    <xdr:ext cx="534377" cy="259045"/>
    <xdr:sp macro="" textlink="">
      <xdr:nvSpPr>
        <xdr:cNvPr id="365" name="農林水産業費該当値テキスト"/>
        <xdr:cNvSpPr txBox="1"/>
      </xdr:nvSpPr>
      <xdr:spPr>
        <a:xfrm>
          <a:off x="10528300" y="955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72,719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155053</xdr:rowOff>
    </xdr:from>
    <xdr:to>
      <xdr:col>14</xdr:col>
      <xdr:colOff>79375</xdr:colOff>
      <xdr:row>57</xdr:row>
      <xdr:rowOff>85203</xdr:rowOff>
    </xdr:to>
    <xdr:sp macro="" textlink="">
      <xdr:nvSpPr>
        <xdr:cNvPr id="366" name="円/楕円 365"/>
        <xdr:cNvSpPr/>
      </xdr:nvSpPr>
      <xdr:spPr>
        <a:xfrm>
          <a:off x="9588500" y="97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76330</xdr:rowOff>
    </xdr:from>
    <xdr:ext cx="534377" cy="259045"/>
    <xdr:sp macro="" textlink="">
      <xdr:nvSpPr>
        <xdr:cNvPr id="367" name="テキスト ボックス 366"/>
        <xdr:cNvSpPr txBox="1"/>
      </xdr:nvSpPr>
      <xdr:spPr>
        <a:xfrm>
          <a:off x="9372111" y="984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34827</xdr:rowOff>
    </xdr:from>
    <xdr:to>
      <xdr:col>12</xdr:col>
      <xdr:colOff>561975</xdr:colOff>
      <xdr:row>56</xdr:row>
      <xdr:rowOff>136427</xdr:rowOff>
    </xdr:to>
    <xdr:sp macro="" textlink="">
      <xdr:nvSpPr>
        <xdr:cNvPr id="368" name="円/楕円 367"/>
        <xdr:cNvSpPr/>
      </xdr:nvSpPr>
      <xdr:spPr>
        <a:xfrm>
          <a:off x="8699500" y="963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152954</xdr:rowOff>
    </xdr:from>
    <xdr:ext cx="534377" cy="259045"/>
    <xdr:sp macro="" textlink="">
      <xdr:nvSpPr>
        <xdr:cNvPr id="369" name="テキスト ボックス 368"/>
        <xdr:cNvSpPr txBox="1"/>
      </xdr:nvSpPr>
      <xdr:spPr>
        <a:xfrm>
          <a:off x="8483111" y="941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124648</xdr:rowOff>
    </xdr:from>
    <xdr:to>
      <xdr:col>11</xdr:col>
      <xdr:colOff>358775</xdr:colOff>
      <xdr:row>57</xdr:row>
      <xdr:rowOff>54798</xdr:rowOff>
    </xdr:to>
    <xdr:sp macro="" textlink="">
      <xdr:nvSpPr>
        <xdr:cNvPr id="370" name="円/楕円 369"/>
        <xdr:cNvSpPr/>
      </xdr:nvSpPr>
      <xdr:spPr>
        <a:xfrm>
          <a:off x="7810500" y="97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71325</xdr:rowOff>
    </xdr:from>
    <xdr:ext cx="534377" cy="259045"/>
    <xdr:sp macro="" textlink="">
      <xdr:nvSpPr>
        <xdr:cNvPr id="371" name="テキスト ボックス 370"/>
        <xdr:cNvSpPr txBox="1"/>
      </xdr:nvSpPr>
      <xdr:spPr>
        <a:xfrm>
          <a:off x="7594111" y="950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105642</xdr:rowOff>
    </xdr:from>
    <xdr:to>
      <xdr:col>10</xdr:col>
      <xdr:colOff>155575</xdr:colOff>
      <xdr:row>57</xdr:row>
      <xdr:rowOff>35792</xdr:rowOff>
    </xdr:to>
    <xdr:sp macro="" textlink="">
      <xdr:nvSpPr>
        <xdr:cNvPr id="372" name="円/楕円 371"/>
        <xdr:cNvSpPr/>
      </xdr:nvSpPr>
      <xdr:spPr>
        <a:xfrm>
          <a:off x="6921500" y="97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52319</xdr:rowOff>
    </xdr:from>
    <xdr:ext cx="534377" cy="259045"/>
    <xdr:sp macro="" textlink="">
      <xdr:nvSpPr>
        <xdr:cNvPr id="373" name="テキスト ボックス 372"/>
        <xdr:cNvSpPr txBox="1"/>
      </xdr:nvSpPr>
      <xdr:spPr>
        <a:xfrm>
          <a:off x="6705111" y="94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3" name="直線コネクタ 392"/>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4"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5" name="直線コネクタ 394"/>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6"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7" name="直線コネクタ 396"/>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135437</xdr:rowOff>
    </xdr:from>
    <xdr:to>
      <xdr:col>15</xdr:col>
      <xdr:colOff>180975</xdr:colOff>
      <xdr:row>77</xdr:row>
      <xdr:rowOff>57432</xdr:rowOff>
    </xdr:to>
    <xdr:cxnSp macro="">
      <xdr:nvCxnSpPr>
        <xdr:cNvPr id="398" name="直線コネクタ 397"/>
        <xdr:cNvCxnSpPr/>
      </xdr:nvCxnSpPr>
      <xdr:spPr>
        <a:xfrm>
          <a:off x="9639300" y="13165637"/>
          <a:ext cx="838200" cy="9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399"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0" name="フローチャート : 判断 399"/>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135437</xdr:rowOff>
    </xdr:from>
    <xdr:to>
      <xdr:col>14</xdr:col>
      <xdr:colOff>28575</xdr:colOff>
      <xdr:row>77</xdr:row>
      <xdr:rowOff>74847</xdr:rowOff>
    </xdr:to>
    <xdr:cxnSp macro="">
      <xdr:nvCxnSpPr>
        <xdr:cNvPr id="401" name="直線コネクタ 400"/>
        <xdr:cNvCxnSpPr/>
      </xdr:nvCxnSpPr>
      <xdr:spPr>
        <a:xfrm flipV="1">
          <a:off x="8750300" y="13165637"/>
          <a:ext cx="889000" cy="1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2" name="フローチャート : 判断 401"/>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126117</xdr:rowOff>
    </xdr:from>
    <xdr:ext cx="534377" cy="259045"/>
    <xdr:sp macro="" textlink="">
      <xdr:nvSpPr>
        <xdr:cNvPr id="403" name="テキスト ボックス 402"/>
        <xdr:cNvSpPr txBox="1"/>
      </xdr:nvSpPr>
      <xdr:spPr>
        <a:xfrm>
          <a:off x="9372111" y="133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7130</xdr:rowOff>
    </xdr:from>
    <xdr:to>
      <xdr:col>12</xdr:col>
      <xdr:colOff>511175</xdr:colOff>
      <xdr:row>77</xdr:row>
      <xdr:rowOff>74847</xdr:rowOff>
    </xdr:to>
    <xdr:cxnSp macro="">
      <xdr:nvCxnSpPr>
        <xdr:cNvPr id="404" name="直線コネクタ 403"/>
        <xdr:cNvCxnSpPr/>
      </xdr:nvCxnSpPr>
      <xdr:spPr>
        <a:xfrm>
          <a:off x="7861300" y="13208780"/>
          <a:ext cx="889000" cy="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5" name="フローチャート : 判断 404"/>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136061</xdr:rowOff>
    </xdr:from>
    <xdr:ext cx="534377" cy="259045"/>
    <xdr:sp macro="" textlink="">
      <xdr:nvSpPr>
        <xdr:cNvPr id="406" name="テキスト ボックス 405"/>
        <xdr:cNvSpPr txBox="1"/>
      </xdr:nvSpPr>
      <xdr:spPr>
        <a:xfrm>
          <a:off x="8483111" y="133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7130</xdr:rowOff>
    </xdr:from>
    <xdr:to>
      <xdr:col>11</xdr:col>
      <xdr:colOff>307975</xdr:colOff>
      <xdr:row>77</xdr:row>
      <xdr:rowOff>35247</xdr:rowOff>
    </xdr:to>
    <xdr:cxnSp macro="">
      <xdr:nvCxnSpPr>
        <xdr:cNvPr id="407" name="直線コネクタ 406"/>
        <xdr:cNvCxnSpPr/>
      </xdr:nvCxnSpPr>
      <xdr:spPr>
        <a:xfrm flipV="1">
          <a:off x="6972300" y="13208780"/>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08" name="フローチャート : 判断 407"/>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137330</xdr:rowOff>
    </xdr:from>
    <xdr:ext cx="534377" cy="259045"/>
    <xdr:sp macro="" textlink="">
      <xdr:nvSpPr>
        <xdr:cNvPr id="409" name="テキスト ボックス 408"/>
        <xdr:cNvSpPr txBox="1"/>
      </xdr:nvSpPr>
      <xdr:spPr>
        <a:xfrm>
          <a:off x="7594111" y="133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0" name="フローチャート : 判断 409"/>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1" name="テキスト ボックス 410"/>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6632</xdr:rowOff>
    </xdr:from>
    <xdr:to>
      <xdr:col>15</xdr:col>
      <xdr:colOff>231775</xdr:colOff>
      <xdr:row>77</xdr:row>
      <xdr:rowOff>108232</xdr:rowOff>
    </xdr:to>
    <xdr:sp macro="" textlink="">
      <xdr:nvSpPr>
        <xdr:cNvPr id="417" name="円/楕円 416"/>
        <xdr:cNvSpPr/>
      </xdr:nvSpPr>
      <xdr:spPr>
        <a:xfrm>
          <a:off x="10426700" y="1320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147279</xdr:rowOff>
    </xdr:from>
    <xdr:ext cx="534377" cy="259045"/>
    <xdr:sp macro="" textlink="">
      <xdr:nvSpPr>
        <xdr:cNvPr id="418" name="商工費該当値テキスト"/>
        <xdr:cNvSpPr txBox="1"/>
      </xdr:nvSpPr>
      <xdr:spPr>
        <a:xfrm>
          <a:off x="10528300" y="1317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24,395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84637</xdr:rowOff>
    </xdr:from>
    <xdr:to>
      <xdr:col>14</xdr:col>
      <xdr:colOff>79375</xdr:colOff>
      <xdr:row>77</xdr:row>
      <xdr:rowOff>14787</xdr:rowOff>
    </xdr:to>
    <xdr:sp macro="" textlink="">
      <xdr:nvSpPr>
        <xdr:cNvPr id="419" name="円/楕円 418"/>
        <xdr:cNvSpPr/>
      </xdr:nvSpPr>
      <xdr:spPr>
        <a:xfrm>
          <a:off x="9588500" y="131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31314</xdr:rowOff>
    </xdr:from>
    <xdr:ext cx="534377" cy="259045"/>
    <xdr:sp macro="" textlink="">
      <xdr:nvSpPr>
        <xdr:cNvPr id="420" name="テキスト ボックス 419"/>
        <xdr:cNvSpPr txBox="1"/>
      </xdr:nvSpPr>
      <xdr:spPr>
        <a:xfrm>
          <a:off x="9372111" y="128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24047</xdr:rowOff>
    </xdr:from>
    <xdr:to>
      <xdr:col>12</xdr:col>
      <xdr:colOff>561975</xdr:colOff>
      <xdr:row>77</xdr:row>
      <xdr:rowOff>125647</xdr:rowOff>
    </xdr:to>
    <xdr:sp macro="" textlink="">
      <xdr:nvSpPr>
        <xdr:cNvPr id="421" name="円/楕円 420"/>
        <xdr:cNvSpPr/>
      </xdr:nvSpPr>
      <xdr:spPr>
        <a:xfrm>
          <a:off x="8699500" y="132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142174</xdr:rowOff>
    </xdr:from>
    <xdr:ext cx="534377" cy="259045"/>
    <xdr:sp macro="" textlink="">
      <xdr:nvSpPr>
        <xdr:cNvPr id="422" name="テキスト ボックス 421"/>
        <xdr:cNvSpPr txBox="1"/>
      </xdr:nvSpPr>
      <xdr:spPr>
        <a:xfrm>
          <a:off x="8483111" y="130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127780</xdr:rowOff>
    </xdr:from>
    <xdr:to>
      <xdr:col>11</xdr:col>
      <xdr:colOff>358775</xdr:colOff>
      <xdr:row>77</xdr:row>
      <xdr:rowOff>57930</xdr:rowOff>
    </xdr:to>
    <xdr:sp macro="" textlink="">
      <xdr:nvSpPr>
        <xdr:cNvPr id="423" name="円/楕円 422"/>
        <xdr:cNvSpPr/>
      </xdr:nvSpPr>
      <xdr:spPr>
        <a:xfrm>
          <a:off x="7810500" y="131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74456</xdr:rowOff>
    </xdr:from>
    <xdr:ext cx="534377" cy="259045"/>
    <xdr:sp macro="" textlink="">
      <xdr:nvSpPr>
        <xdr:cNvPr id="424" name="テキスト ボックス 423"/>
        <xdr:cNvSpPr txBox="1"/>
      </xdr:nvSpPr>
      <xdr:spPr>
        <a:xfrm>
          <a:off x="7594111" y="1293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155897</xdr:rowOff>
    </xdr:from>
    <xdr:to>
      <xdr:col>10</xdr:col>
      <xdr:colOff>155575</xdr:colOff>
      <xdr:row>77</xdr:row>
      <xdr:rowOff>86047</xdr:rowOff>
    </xdr:to>
    <xdr:sp macro="" textlink="">
      <xdr:nvSpPr>
        <xdr:cNvPr id="425" name="円/楕円 424"/>
        <xdr:cNvSpPr/>
      </xdr:nvSpPr>
      <xdr:spPr>
        <a:xfrm>
          <a:off x="6921500" y="1318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77174</xdr:rowOff>
    </xdr:from>
    <xdr:ext cx="534377" cy="259045"/>
    <xdr:sp macro="" textlink="">
      <xdr:nvSpPr>
        <xdr:cNvPr id="426" name="テキスト ボックス 425"/>
        <xdr:cNvSpPr txBox="1"/>
      </xdr:nvSpPr>
      <xdr:spPr>
        <a:xfrm>
          <a:off x="6705111" y="1327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2" name="テキスト ボックス 441"/>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4" name="テキスト ボックス 443"/>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48" name="直線コネクタ 447"/>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49"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0" name="直線コネクタ 449"/>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1"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2" name="直線コネクタ 451"/>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89991</xdr:rowOff>
    </xdr:from>
    <xdr:to>
      <xdr:col>15</xdr:col>
      <xdr:colOff>180975</xdr:colOff>
      <xdr:row>98</xdr:row>
      <xdr:rowOff>97833</xdr:rowOff>
    </xdr:to>
    <xdr:cxnSp macro="">
      <xdr:nvCxnSpPr>
        <xdr:cNvPr id="453" name="直線コネクタ 452"/>
        <xdr:cNvCxnSpPr/>
      </xdr:nvCxnSpPr>
      <xdr:spPr>
        <a:xfrm>
          <a:off x="9639300" y="16892091"/>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4"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5" name="フローチャート : 判断 454"/>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89991</xdr:rowOff>
    </xdr:from>
    <xdr:to>
      <xdr:col>14</xdr:col>
      <xdr:colOff>28575</xdr:colOff>
      <xdr:row>98</xdr:row>
      <xdr:rowOff>101443</xdr:rowOff>
    </xdr:to>
    <xdr:cxnSp macro="">
      <xdr:nvCxnSpPr>
        <xdr:cNvPr id="456" name="直線コネクタ 455"/>
        <xdr:cNvCxnSpPr/>
      </xdr:nvCxnSpPr>
      <xdr:spPr>
        <a:xfrm flipV="1">
          <a:off x="8750300" y="16892091"/>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7" name="フローチャート : 判断 456"/>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58" name="テキスト ボックス 457"/>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101443</xdr:rowOff>
    </xdr:from>
    <xdr:to>
      <xdr:col>12</xdr:col>
      <xdr:colOff>511175</xdr:colOff>
      <xdr:row>98</xdr:row>
      <xdr:rowOff>107589</xdr:rowOff>
    </xdr:to>
    <xdr:cxnSp macro="">
      <xdr:nvCxnSpPr>
        <xdr:cNvPr id="459" name="直線コネクタ 458"/>
        <xdr:cNvCxnSpPr/>
      </xdr:nvCxnSpPr>
      <xdr:spPr>
        <a:xfrm flipV="1">
          <a:off x="7861300" y="16903543"/>
          <a:ext cx="8890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0" name="フローチャート : 判断 459"/>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1" name="テキスト ボックス 460"/>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107589</xdr:rowOff>
    </xdr:from>
    <xdr:to>
      <xdr:col>11</xdr:col>
      <xdr:colOff>307975</xdr:colOff>
      <xdr:row>98</xdr:row>
      <xdr:rowOff>107631</xdr:rowOff>
    </xdr:to>
    <xdr:cxnSp macro="">
      <xdr:nvCxnSpPr>
        <xdr:cNvPr id="462" name="直線コネクタ 461"/>
        <xdr:cNvCxnSpPr/>
      </xdr:nvCxnSpPr>
      <xdr:spPr>
        <a:xfrm flipV="1">
          <a:off x="6972300" y="16909689"/>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3" name="フローチャート : 判断 462"/>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4" name="テキスト ボックス 463"/>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5" name="フローチャート : 判断 464"/>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66" name="テキスト ボックス 465"/>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47033</xdr:rowOff>
    </xdr:from>
    <xdr:to>
      <xdr:col>15</xdr:col>
      <xdr:colOff>231775</xdr:colOff>
      <xdr:row>98</xdr:row>
      <xdr:rowOff>148633</xdr:rowOff>
    </xdr:to>
    <xdr:sp macro="" textlink="">
      <xdr:nvSpPr>
        <xdr:cNvPr id="472" name="円/楕円 471"/>
        <xdr:cNvSpPr/>
      </xdr:nvSpPr>
      <xdr:spPr>
        <a:xfrm>
          <a:off x="10426700" y="1684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6961</xdr:rowOff>
    </xdr:from>
    <xdr:ext cx="534377" cy="259045"/>
    <xdr:sp macro="" textlink="">
      <xdr:nvSpPr>
        <xdr:cNvPr id="473" name="土木費該当値テキスト"/>
        <xdr:cNvSpPr txBox="1"/>
      </xdr:nvSpPr>
      <xdr:spPr>
        <a:xfrm>
          <a:off x="10528300" y="168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39191</xdr:rowOff>
    </xdr:from>
    <xdr:to>
      <xdr:col>14</xdr:col>
      <xdr:colOff>79375</xdr:colOff>
      <xdr:row>98</xdr:row>
      <xdr:rowOff>140791</xdr:rowOff>
    </xdr:to>
    <xdr:sp macro="" textlink="">
      <xdr:nvSpPr>
        <xdr:cNvPr id="474" name="円/楕円 473"/>
        <xdr:cNvSpPr/>
      </xdr:nvSpPr>
      <xdr:spPr>
        <a:xfrm>
          <a:off x="9588500" y="168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131918</xdr:rowOff>
    </xdr:from>
    <xdr:ext cx="534377" cy="259045"/>
    <xdr:sp macro="" textlink="">
      <xdr:nvSpPr>
        <xdr:cNvPr id="475" name="テキスト ボックス 474"/>
        <xdr:cNvSpPr txBox="1"/>
      </xdr:nvSpPr>
      <xdr:spPr>
        <a:xfrm>
          <a:off x="9372111" y="1693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50643</xdr:rowOff>
    </xdr:from>
    <xdr:to>
      <xdr:col>12</xdr:col>
      <xdr:colOff>561975</xdr:colOff>
      <xdr:row>98</xdr:row>
      <xdr:rowOff>152243</xdr:rowOff>
    </xdr:to>
    <xdr:sp macro="" textlink="">
      <xdr:nvSpPr>
        <xdr:cNvPr id="476" name="円/楕円 475"/>
        <xdr:cNvSpPr/>
      </xdr:nvSpPr>
      <xdr:spPr>
        <a:xfrm>
          <a:off x="8699500" y="168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143370</xdr:rowOff>
    </xdr:from>
    <xdr:ext cx="534377" cy="259045"/>
    <xdr:sp macro="" textlink="">
      <xdr:nvSpPr>
        <xdr:cNvPr id="477" name="テキスト ボックス 476"/>
        <xdr:cNvSpPr txBox="1"/>
      </xdr:nvSpPr>
      <xdr:spPr>
        <a:xfrm>
          <a:off x="8483111" y="169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56789</xdr:rowOff>
    </xdr:from>
    <xdr:to>
      <xdr:col>11</xdr:col>
      <xdr:colOff>358775</xdr:colOff>
      <xdr:row>98</xdr:row>
      <xdr:rowOff>158389</xdr:rowOff>
    </xdr:to>
    <xdr:sp macro="" textlink="">
      <xdr:nvSpPr>
        <xdr:cNvPr id="478" name="円/楕円 477"/>
        <xdr:cNvSpPr/>
      </xdr:nvSpPr>
      <xdr:spPr>
        <a:xfrm>
          <a:off x="7810500" y="168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149516</xdr:rowOff>
    </xdr:from>
    <xdr:ext cx="534377" cy="259045"/>
    <xdr:sp macro="" textlink="">
      <xdr:nvSpPr>
        <xdr:cNvPr id="479" name="テキスト ボックス 478"/>
        <xdr:cNvSpPr txBox="1"/>
      </xdr:nvSpPr>
      <xdr:spPr>
        <a:xfrm>
          <a:off x="7594111" y="1695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56831</xdr:rowOff>
    </xdr:from>
    <xdr:to>
      <xdr:col>10</xdr:col>
      <xdr:colOff>155575</xdr:colOff>
      <xdr:row>98</xdr:row>
      <xdr:rowOff>158431</xdr:rowOff>
    </xdr:to>
    <xdr:sp macro="" textlink="">
      <xdr:nvSpPr>
        <xdr:cNvPr id="480" name="円/楕円 479"/>
        <xdr:cNvSpPr/>
      </xdr:nvSpPr>
      <xdr:spPr>
        <a:xfrm>
          <a:off x="6921500" y="1685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149558</xdr:rowOff>
    </xdr:from>
    <xdr:ext cx="534377" cy="259045"/>
    <xdr:sp macro="" textlink="">
      <xdr:nvSpPr>
        <xdr:cNvPr id="481" name="テキスト ボックス 480"/>
        <xdr:cNvSpPr txBox="1"/>
      </xdr:nvSpPr>
      <xdr:spPr>
        <a:xfrm>
          <a:off x="6705111" y="1695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1" name="テキスト ボックス 50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7" name="直線コネクタ 506"/>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08"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09" name="直線コネクタ 508"/>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0"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1" name="直線コネクタ 510"/>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140723</xdr:rowOff>
    </xdr:from>
    <xdr:to>
      <xdr:col>23</xdr:col>
      <xdr:colOff>517525</xdr:colOff>
      <xdr:row>37</xdr:row>
      <xdr:rowOff>152436</xdr:rowOff>
    </xdr:to>
    <xdr:cxnSp macro="">
      <xdr:nvCxnSpPr>
        <xdr:cNvPr id="512" name="直線コネクタ 511"/>
        <xdr:cNvCxnSpPr/>
      </xdr:nvCxnSpPr>
      <xdr:spPr>
        <a:xfrm flipV="1">
          <a:off x="15481300" y="6484373"/>
          <a:ext cx="838200" cy="1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3"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4" name="フローチャート : 判断 513"/>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152436</xdr:rowOff>
    </xdr:from>
    <xdr:to>
      <xdr:col>22</xdr:col>
      <xdr:colOff>365125</xdr:colOff>
      <xdr:row>37</xdr:row>
      <xdr:rowOff>166272</xdr:rowOff>
    </xdr:to>
    <xdr:cxnSp macro="">
      <xdr:nvCxnSpPr>
        <xdr:cNvPr id="515" name="直線コネクタ 514"/>
        <xdr:cNvCxnSpPr/>
      </xdr:nvCxnSpPr>
      <xdr:spPr>
        <a:xfrm flipV="1">
          <a:off x="14592300" y="6496086"/>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16" name="フローチャート : 判断 515"/>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17" name="テキスト ボックス 516"/>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145829</xdr:rowOff>
    </xdr:from>
    <xdr:to>
      <xdr:col>21</xdr:col>
      <xdr:colOff>161925</xdr:colOff>
      <xdr:row>37</xdr:row>
      <xdr:rowOff>166272</xdr:rowOff>
    </xdr:to>
    <xdr:cxnSp macro="">
      <xdr:nvCxnSpPr>
        <xdr:cNvPr id="518" name="直線コネクタ 517"/>
        <xdr:cNvCxnSpPr/>
      </xdr:nvCxnSpPr>
      <xdr:spPr>
        <a:xfrm>
          <a:off x="13703300" y="6489479"/>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19" name="フローチャート : 判断 518"/>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0" name="テキスト ボックス 519"/>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145829</xdr:rowOff>
    </xdr:from>
    <xdr:to>
      <xdr:col>19</xdr:col>
      <xdr:colOff>644525</xdr:colOff>
      <xdr:row>37</xdr:row>
      <xdr:rowOff>154134</xdr:rowOff>
    </xdr:to>
    <xdr:cxnSp macro="">
      <xdr:nvCxnSpPr>
        <xdr:cNvPr id="521" name="直線コネクタ 520"/>
        <xdr:cNvCxnSpPr/>
      </xdr:nvCxnSpPr>
      <xdr:spPr>
        <a:xfrm flipV="1">
          <a:off x="12814300" y="6489479"/>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2" name="フローチャート : 判断 521"/>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160099</xdr:rowOff>
    </xdr:from>
    <xdr:ext cx="534377" cy="259045"/>
    <xdr:sp macro="" textlink="">
      <xdr:nvSpPr>
        <xdr:cNvPr id="523" name="テキスト ボックス 522"/>
        <xdr:cNvSpPr txBox="1"/>
      </xdr:nvSpPr>
      <xdr:spPr>
        <a:xfrm>
          <a:off x="13436111" y="6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4" name="フローチャート : 判断 523"/>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5" name="テキスト ボックス 524"/>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89923</xdr:rowOff>
    </xdr:from>
    <xdr:to>
      <xdr:col>23</xdr:col>
      <xdr:colOff>568325</xdr:colOff>
      <xdr:row>38</xdr:row>
      <xdr:rowOff>20073</xdr:rowOff>
    </xdr:to>
    <xdr:sp macro="" textlink="">
      <xdr:nvSpPr>
        <xdr:cNvPr id="531" name="円/楕円 530"/>
        <xdr:cNvSpPr/>
      </xdr:nvSpPr>
      <xdr:spPr>
        <a:xfrm>
          <a:off x="16268700" y="64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68350</xdr:rowOff>
    </xdr:from>
    <xdr:ext cx="534377" cy="259045"/>
    <xdr:sp macro="" textlink="">
      <xdr:nvSpPr>
        <xdr:cNvPr id="532" name="消防費該当値テキスト"/>
        <xdr:cNvSpPr txBox="1"/>
      </xdr:nvSpPr>
      <xdr:spPr>
        <a:xfrm>
          <a:off x="16370300" y="641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101636</xdr:rowOff>
    </xdr:from>
    <xdr:to>
      <xdr:col>22</xdr:col>
      <xdr:colOff>415925</xdr:colOff>
      <xdr:row>38</xdr:row>
      <xdr:rowOff>31786</xdr:rowOff>
    </xdr:to>
    <xdr:sp macro="" textlink="">
      <xdr:nvSpPr>
        <xdr:cNvPr id="533" name="円/楕円 532"/>
        <xdr:cNvSpPr/>
      </xdr:nvSpPr>
      <xdr:spPr>
        <a:xfrm>
          <a:off x="15430500" y="64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22913</xdr:rowOff>
    </xdr:from>
    <xdr:ext cx="534377" cy="259045"/>
    <xdr:sp macro="" textlink="">
      <xdr:nvSpPr>
        <xdr:cNvPr id="534" name="テキスト ボックス 533"/>
        <xdr:cNvSpPr txBox="1"/>
      </xdr:nvSpPr>
      <xdr:spPr>
        <a:xfrm>
          <a:off x="15214111" y="653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115472</xdr:rowOff>
    </xdr:from>
    <xdr:to>
      <xdr:col>21</xdr:col>
      <xdr:colOff>212725</xdr:colOff>
      <xdr:row>38</xdr:row>
      <xdr:rowOff>45622</xdr:rowOff>
    </xdr:to>
    <xdr:sp macro="" textlink="">
      <xdr:nvSpPr>
        <xdr:cNvPr id="535" name="円/楕円 534"/>
        <xdr:cNvSpPr/>
      </xdr:nvSpPr>
      <xdr:spPr>
        <a:xfrm>
          <a:off x="14541500" y="64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36749</xdr:rowOff>
    </xdr:from>
    <xdr:ext cx="534377" cy="259045"/>
    <xdr:sp macro="" textlink="">
      <xdr:nvSpPr>
        <xdr:cNvPr id="536" name="テキスト ボックス 535"/>
        <xdr:cNvSpPr txBox="1"/>
      </xdr:nvSpPr>
      <xdr:spPr>
        <a:xfrm>
          <a:off x="14325111" y="65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95029</xdr:rowOff>
    </xdr:from>
    <xdr:to>
      <xdr:col>20</xdr:col>
      <xdr:colOff>9525</xdr:colOff>
      <xdr:row>38</xdr:row>
      <xdr:rowOff>25178</xdr:rowOff>
    </xdr:to>
    <xdr:sp macro="" textlink="">
      <xdr:nvSpPr>
        <xdr:cNvPr id="537" name="円/楕円 536"/>
        <xdr:cNvSpPr/>
      </xdr:nvSpPr>
      <xdr:spPr>
        <a:xfrm>
          <a:off x="13652500" y="64386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16305</xdr:rowOff>
    </xdr:from>
    <xdr:ext cx="534377" cy="259045"/>
    <xdr:sp macro="" textlink="">
      <xdr:nvSpPr>
        <xdr:cNvPr id="538" name="テキスト ボックス 537"/>
        <xdr:cNvSpPr txBox="1"/>
      </xdr:nvSpPr>
      <xdr:spPr>
        <a:xfrm>
          <a:off x="13436111" y="65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103334</xdr:rowOff>
    </xdr:from>
    <xdr:to>
      <xdr:col>18</xdr:col>
      <xdr:colOff>492125</xdr:colOff>
      <xdr:row>38</xdr:row>
      <xdr:rowOff>33485</xdr:rowOff>
    </xdr:to>
    <xdr:sp macro="" textlink="">
      <xdr:nvSpPr>
        <xdr:cNvPr id="539" name="円/楕円 538"/>
        <xdr:cNvSpPr/>
      </xdr:nvSpPr>
      <xdr:spPr>
        <a:xfrm>
          <a:off x="12763500" y="6446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24612</xdr:rowOff>
    </xdr:from>
    <xdr:ext cx="534377" cy="259045"/>
    <xdr:sp macro="" textlink="">
      <xdr:nvSpPr>
        <xdr:cNvPr id="540" name="テキスト ボックス 539"/>
        <xdr:cNvSpPr txBox="1"/>
      </xdr:nvSpPr>
      <xdr:spPr>
        <a:xfrm>
          <a:off x="12547111" y="653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2" name="直線コネクタ 55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3" name="テキスト ボックス 55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5" name="テキスト ボックス 55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6" name="直線コネクタ 55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7" name="テキスト ボックス 55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0" name="直線コネクタ 55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1" name="テキスト ボックス 56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2" name="直線コネクタ 56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3" name="テキスト ボックス 56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4" name="直線コネクタ 56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5" name="テキスト ボックス 56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69" name="直線コネクタ 568"/>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0"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1" name="直線コネクタ 570"/>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2"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3" name="直線コネクタ 572"/>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155559</xdr:rowOff>
    </xdr:from>
    <xdr:to>
      <xdr:col>23</xdr:col>
      <xdr:colOff>517525</xdr:colOff>
      <xdr:row>57</xdr:row>
      <xdr:rowOff>129056</xdr:rowOff>
    </xdr:to>
    <xdr:cxnSp macro="">
      <xdr:nvCxnSpPr>
        <xdr:cNvPr id="574" name="直線コネクタ 573"/>
        <xdr:cNvCxnSpPr/>
      </xdr:nvCxnSpPr>
      <xdr:spPr>
        <a:xfrm flipV="1">
          <a:off x="15481300" y="9242409"/>
          <a:ext cx="838200" cy="65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159638</xdr:rowOff>
    </xdr:from>
    <xdr:ext cx="534377" cy="259045"/>
    <xdr:sp macro="" textlink="">
      <xdr:nvSpPr>
        <xdr:cNvPr id="575" name="教育費平均値テキスト"/>
        <xdr:cNvSpPr txBox="1"/>
      </xdr:nvSpPr>
      <xdr:spPr>
        <a:xfrm>
          <a:off x="16370300" y="958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6" name="フローチャート : 判断 575"/>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129056</xdr:rowOff>
    </xdr:from>
    <xdr:to>
      <xdr:col>22</xdr:col>
      <xdr:colOff>365125</xdr:colOff>
      <xdr:row>58</xdr:row>
      <xdr:rowOff>47803</xdr:rowOff>
    </xdr:to>
    <xdr:cxnSp macro="">
      <xdr:nvCxnSpPr>
        <xdr:cNvPr id="577" name="直線コネクタ 576"/>
        <xdr:cNvCxnSpPr/>
      </xdr:nvCxnSpPr>
      <xdr:spPr>
        <a:xfrm flipV="1">
          <a:off x="14592300" y="9901706"/>
          <a:ext cx="889000" cy="9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78" name="フローチャート : 判断 577"/>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79" name="テキスト ボックス 578"/>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25929</xdr:rowOff>
    </xdr:from>
    <xdr:to>
      <xdr:col>21</xdr:col>
      <xdr:colOff>161925</xdr:colOff>
      <xdr:row>58</xdr:row>
      <xdr:rowOff>47803</xdr:rowOff>
    </xdr:to>
    <xdr:cxnSp macro="">
      <xdr:nvCxnSpPr>
        <xdr:cNvPr id="580" name="直線コネクタ 579"/>
        <xdr:cNvCxnSpPr/>
      </xdr:nvCxnSpPr>
      <xdr:spPr>
        <a:xfrm>
          <a:off x="13703300" y="9970029"/>
          <a:ext cx="889000" cy="2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1" name="フローチャート : 判断 580"/>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2" name="テキスト ボックス 581"/>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13513</xdr:rowOff>
    </xdr:from>
    <xdr:to>
      <xdr:col>19</xdr:col>
      <xdr:colOff>644525</xdr:colOff>
      <xdr:row>58</xdr:row>
      <xdr:rowOff>25929</xdr:rowOff>
    </xdr:to>
    <xdr:cxnSp macro="">
      <xdr:nvCxnSpPr>
        <xdr:cNvPr id="583" name="直線コネクタ 582"/>
        <xdr:cNvCxnSpPr/>
      </xdr:nvCxnSpPr>
      <xdr:spPr>
        <a:xfrm>
          <a:off x="12814300" y="9443263"/>
          <a:ext cx="889000" cy="5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4" name="フローチャート : 判断 583"/>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5" name="テキスト ボックス 584"/>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86" name="フローチャート : 判断 585"/>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11148</xdr:rowOff>
    </xdr:from>
    <xdr:ext cx="534377" cy="259045"/>
    <xdr:sp macro="" textlink="">
      <xdr:nvSpPr>
        <xdr:cNvPr id="587" name="テキスト ボックス 586"/>
        <xdr:cNvSpPr txBox="1"/>
      </xdr:nvSpPr>
      <xdr:spPr>
        <a:xfrm>
          <a:off x="12547111" y="96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104759</xdr:rowOff>
    </xdr:from>
    <xdr:to>
      <xdr:col>23</xdr:col>
      <xdr:colOff>568325</xdr:colOff>
      <xdr:row>54</xdr:row>
      <xdr:rowOff>34909</xdr:rowOff>
    </xdr:to>
    <xdr:sp macro="" textlink="">
      <xdr:nvSpPr>
        <xdr:cNvPr id="593" name="円/楕円 592"/>
        <xdr:cNvSpPr/>
      </xdr:nvSpPr>
      <xdr:spPr>
        <a:xfrm>
          <a:off x="16268700" y="91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127636</xdr:rowOff>
    </xdr:from>
    <xdr:ext cx="534377" cy="259045"/>
    <xdr:sp macro="" textlink="">
      <xdr:nvSpPr>
        <xdr:cNvPr id="594" name="教育費該当値テキスト"/>
        <xdr:cNvSpPr txBox="1"/>
      </xdr:nvSpPr>
      <xdr:spPr>
        <a:xfrm>
          <a:off x="16370300" y="90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90,890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78256</xdr:rowOff>
    </xdr:from>
    <xdr:to>
      <xdr:col>22</xdr:col>
      <xdr:colOff>415925</xdr:colOff>
      <xdr:row>58</xdr:row>
      <xdr:rowOff>8406</xdr:rowOff>
    </xdr:to>
    <xdr:sp macro="" textlink="">
      <xdr:nvSpPr>
        <xdr:cNvPr id="595" name="円/楕円 594"/>
        <xdr:cNvSpPr/>
      </xdr:nvSpPr>
      <xdr:spPr>
        <a:xfrm>
          <a:off x="15430500" y="98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170983</xdr:rowOff>
    </xdr:from>
    <xdr:ext cx="534377" cy="259045"/>
    <xdr:sp macro="" textlink="">
      <xdr:nvSpPr>
        <xdr:cNvPr id="596" name="テキスト ボックス 595"/>
        <xdr:cNvSpPr txBox="1"/>
      </xdr:nvSpPr>
      <xdr:spPr>
        <a:xfrm>
          <a:off x="15214111" y="994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168453</xdr:rowOff>
    </xdr:from>
    <xdr:to>
      <xdr:col>21</xdr:col>
      <xdr:colOff>212725</xdr:colOff>
      <xdr:row>58</xdr:row>
      <xdr:rowOff>98603</xdr:rowOff>
    </xdr:to>
    <xdr:sp macro="" textlink="">
      <xdr:nvSpPr>
        <xdr:cNvPr id="597" name="円/楕円 596"/>
        <xdr:cNvSpPr/>
      </xdr:nvSpPr>
      <xdr:spPr>
        <a:xfrm>
          <a:off x="14541500" y="99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89730</xdr:rowOff>
    </xdr:from>
    <xdr:ext cx="534377" cy="259045"/>
    <xdr:sp macro="" textlink="">
      <xdr:nvSpPr>
        <xdr:cNvPr id="598" name="テキスト ボックス 597"/>
        <xdr:cNvSpPr txBox="1"/>
      </xdr:nvSpPr>
      <xdr:spPr>
        <a:xfrm>
          <a:off x="14325111" y="100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146579</xdr:rowOff>
    </xdr:from>
    <xdr:to>
      <xdr:col>20</xdr:col>
      <xdr:colOff>9525</xdr:colOff>
      <xdr:row>58</xdr:row>
      <xdr:rowOff>76729</xdr:rowOff>
    </xdr:to>
    <xdr:sp macro="" textlink="">
      <xdr:nvSpPr>
        <xdr:cNvPr id="599" name="円/楕円 598"/>
        <xdr:cNvSpPr/>
      </xdr:nvSpPr>
      <xdr:spPr>
        <a:xfrm>
          <a:off x="13652500" y="99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67856</xdr:rowOff>
    </xdr:from>
    <xdr:ext cx="534377" cy="259045"/>
    <xdr:sp macro="" textlink="">
      <xdr:nvSpPr>
        <xdr:cNvPr id="600" name="テキスト ボックス 599"/>
        <xdr:cNvSpPr txBox="1"/>
      </xdr:nvSpPr>
      <xdr:spPr>
        <a:xfrm>
          <a:off x="13436111" y="1001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134163</xdr:rowOff>
    </xdr:from>
    <xdr:to>
      <xdr:col>18</xdr:col>
      <xdr:colOff>492125</xdr:colOff>
      <xdr:row>55</xdr:row>
      <xdr:rowOff>64313</xdr:rowOff>
    </xdr:to>
    <xdr:sp macro="" textlink="">
      <xdr:nvSpPr>
        <xdr:cNvPr id="601" name="円/楕円 600"/>
        <xdr:cNvSpPr/>
      </xdr:nvSpPr>
      <xdr:spPr>
        <a:xfrm>
          <a:off x="12763500" y="93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80840</xdr:rowOff>
    </xdr:from>
    <xdr:ext cx="534377" cy="259045"/>
    <xdr:sp macro="" textlink="">
      <xdr:nvSpPr>
        <xdr:cNvPr id="602" name="テキスト ボックス 601"/>
        <xdr:cNvSpPr txBox="1"/>
      </xdr:nvSpPr>
      <xdr:spPr>
        <a:xfrm>
          <a:off x="12547111" y="916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6" name="直線コネクタ 625"/>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7"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29"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0" name="直線コネクタ 629"/>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164289</xdr:rowOff>
    </xdr:from>
    <xdr:to>
      <xdr:col>23</xdr:col>
      <xdr:colOff>517525</xdr:colOff>
      <xdr:row>79</xdr:row>
      <xdr:rowOff>39554</xdr:rowOff>
    </xdr:to>
    <xdr:cxnSp macro="">
      <xdr:nvCxnSpPr>
        <xdr:cNvPr id="631" name="直線コネクタ 630"/>
        <xdr:cNvCxnSpPr/>
      </xdr:nvCxnSpPr>
      <xdr:spPr>
        <a:xfrm>
          <a:off x="15481300" y="13537389"/>
          <a:ext cx="838200" cy="4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2"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3" name="フローチャート : 判断 632"/>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61001</xdr:rowOff>
    </xdr:from>
    <xdr:to>
      <xdr:col>22</xdr:col>
      <xdr:colOff>365125</xdr:colOff>
      <xdr:row>78</xdr:row>
      <xdr:rowOff>164289</xdr:rowOff>
    </xdr:to>
    <xdr:cxnSp macro="">
      <xdr:nvCxnSpPr>
        <xdr:cNvPr id="634" name="直線コネクタ 633"/>
        <xdr:cNvCxnSpPr/>
      </xdr:nvCxnSpPr>
      <xdr:spPr>
        <a:xfrm>
          <a:off x="14592300" y="13434101"/>
          <a:ext cx="889000" cy="10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5" name="フローチャート : 判断 634"/>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36" name="テキスト ボックス 635"/>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34449</xdr:rowOff>
    </xdr:from>
    <xdr:to>
      <xdr:col>21</xdr:col>
      <xdr:colOff>161925</xdr:colOff>
      <xdr:row>78</xdr:row>
      <xdr:rowOff>61001</xdr:rowOff>
    </xdr:to>
    <xdr:cxnSp macro="">
      <xdr:nvCxnSpPr>
        <xdr:cNvPr id="637" name="直線コネクタ 636"/>
        <xdr:cNvCxnSpPr/>
      </xdr:nvCxnSpPr>
      <xdr:spPr>
        <a:xfrm>
          <a:off x="13703300" y="13407549"/>
          <a:ext cx="889000" cy="2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38" name="フローチャート : 判断 637"/>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33354</xdr:rowOff>
    </xdr:from>
    <xdr:ext cx="534377" cy="259045"/>
    <xdr:sp macro="" textlink="">
      <xdr:nvSpPr>
        <xdr:cNvPr id="639" name="テキスト ボックス 638"/>
        <xdr:cNvSpPr txBox="1"/>
      </xdr:nvSpPr>
      <xdr:spPr>
        <a:xfrm>
          <a:off x="14325111" y="135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34449</xdr:rowOff>
    </xdr:from>
    <xdr:to>
      <xdr:col>19</xdr:col>
      <xdr:colOff>644525</xdr:colOff>
      <xdr:row>78</xdr:row>
      <xdr:rowOff>170816</xdr:rowOff>
    </xdr:to>
    <xdr:cxnSp macro="">
      <xdr:nvCxnSpPr>
        <xdr:cNvPr id="640" name="直線コネクタ 639"/>
        <xdr:cNvCxnSpPr/>
      </xdr:nvCxnSpPr>
      <xdr:spPr>
        <a:xfrm flipV="1">
          <a:off x="12814300" y="13407549"/>
          <a:ext cx="889000" cy="13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1" name="フローチャート : 判断 640"/>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22765</xdr:rowOff>
    </xdr:from>
    <xdr:ext cx="534377" cy="259045"/>
    <xdr:sp macro="" textlink="">
      <xdr:nvSpPr>
        <xdr:cNvPr id="642" name="テキスト ボックス 641"/>
        <xdr:cNvSpPr txBox="1"/>
      </xdr:nvSpPr>
      <xdr:spPr>
        <a:xfrm>
          <a:off x="13436111" y="135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3" name="フローチャート : 判断 642"/>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4" name="テキスト ボックス 643"/>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160204</xdr:rowOff>
    </xdr:from>
    <xdr:to>
      <xdr:col>23</xdr:col>
      <xdr:colOff>568325</xdr:colOff>
      <xdr:row>79</xdr:row>
      <xdr:rowOff>90354</xdr:rowOff>
    </xdr:to>
    <xdr:sp macro="" textlink="">
      <xdr:nvSpPr>
        <xdr:cNvPr id="650" name="円/楕円 649"/>
        <xdr:cNvSpPr/>
      </xdr:nvSpPr>
      <xdr:spPr>
        <a:xfrm>
          <a:off x="16268700" y="135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121318</xdr:rowOff>
    </xdr:from>
    <xdr:ext cx="469744" cy="259045"/>
    <xdr:sp macro="" textlink="">
      <xdr:nvSpPr>
        <xdr:cNvPr id="651" name="災害復旧費該当値テキスト"/>
        <xdr:cNvSpPr txBox="1"/>
      </xdr:nvSpPr>
      <xdr:spPr>
        <a:xfrm>
          <a:off x="16370300" y="1349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113489</xdr:rowOff>
    </xdr:from>
    <xdr:to>
      <xdr:col>22</xdr:col>
      <xdr:colOff>415925</xdr:colOff>
      <xdr:row>79</xdr:row>
      <xdr:rowOff>43639</xdr:rowOff>
    </xdr:to>
    <xdr:sp macro="" textlink="">
      <xdr:nvSpPr>
        <xdr:cNvPr id="652" name="円/楕円 651"/>
        <xdr:cNvSpPr/>
      </xdr:nvSpPr>
      <xdr:spPr>
        <a:xfrm>
          <a:off x="15430500" y="134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34766</xdr:rowOff>
    </xdr:from>
    <xdr:ext cx="534377" cy="259045"/>
    <xdr:sp macro="" textlink="">
      <xdr:nvSpPr>
        <xdr:cNvPr id="653" name="テキスト ボックス 652"/>
        <xdr:cNvSpPr txBox="1"/>
      </xdr:nvSpPr>
      <xdr:spPr>
        <a:xfrm>
          <a:off x="15214111" y="135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10201</xdr:rowOff>
    </xdr:from>
    <xdr:to>
      <xdr:col>21</xdr:col>
      <xdr:colOff>212725</xdr:colOff>
      <xdr:row>78</xdr:row>
      <xdr:rowOff>111801</xdr:rowOff>
    </xdr:to>
    <xdr:sp macro="" textlink="">
      <xdr:nvSpPr>
        <xdr:cNvPr id="654" name="円/楕円 653"/>
        <xdr:cNvSpPr/>
      </xdr:nvSpPr>
      <xdr:spPr>
        <a:xfrm>
          <a:off x="14541500" y="133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128328</xdr:rowOff>
    </xdr:from>
    <xdr:ext cx="534377" cy="259045"/>
    <xdr:sp macro="" textlink="">
      <xdr:nvSpPr>
        <xdr:cNvPr id="655" name="テキスト ボックス 654"/>
        <xdr:cNvSpPr txBox="1"/>
      </xdr:nvSpPr>
      <xdr:spPr>
        <a:xfrm>
          <a:off x="14325111" y="1315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155099</xdr:rowOff>
    </xdr:from>
    <xdr:to>
      <xdr:col>20</xdr:col>
      <xdr:colOff>9525</xdr:colOff>
      <xdr:row>78</xdr:row>
      <xdr:rowOff>85249</xdr:rowOff>
    </xdr:to>
    <xdr:sp macro="" textlink="">
      <xdr:nvSpPr>
        <xdr:cNvPr id="656" name="円/楕円 655"/>
        <xdr:cNvSpPr/>
      </xdr:nvSpPr>
      <xdr:spPr>
        <a:xfrm>
          <a:off x="13652500" y="133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101776</xdr:rowOff>
    </xdr:from>
    <xdr:ext cx="534377" cy="259045"/>
    <xdr:sp macro="" textlink="">
      <xdr:nvSpPr>
        <xdr:cNvPr id="657" name="テキスト ボックス 656"/>
        <xdr:cNvSpPr txBox="1"/>
      </xdr:nvSpPr>
      <xdr:spPr>
        <a:xfrm>
          <a:off x="13436111" y="131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120016</xdr:rowOff>
    </xdr:from>
    <xdr:to>
      <xdr:col>18</xdr:col>
      <xdr:colOff>492125</xdr:colOff>
      <xdr:row>79</xdr:row>
      <xdr:rowOff>50166</xdr:rowOff>
    </xdr:to>
    <xdr:sp macro="" textlink="">
      <xdr:nvSpPr>
        <xdr:cNvPr id="658" name="円/楕円 657"/>
        <xdr:cNvSpPr/>
      </xdr:nvSpPr>
      <xdr:spPr>
        <a:xfrm>
          <a:off x="12763500" y="134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41293</xdr:rowOff>
    </xdr:from>
    <xdr:ext cx="534377" cy="259045"/>
    <xdr:sp macro="" textlink="">
      <xdr:nvSpPr>
        <xdr:cNvPr id="659" name="テキスト ボックス 658"/>
        <xdr:cNvSpPr txBox="1"/>
      </xdr:nvSpPr>
      <xdr:spPr>
        <a:xfrm>
          <a:off x="12547111" y="135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1" name="直線コネクタ 680"/>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2"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3" name="直線コネクタ 682"/>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4"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5" name="直線コネクタ 684"/>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150096</xdr:rowOff>
    </xdr:from>
    <xdr:to>
      <xdr:col>23</xdr:col>
      <xdr:colOff>517525</xdr:colOff>
      <xdr:row>97</xdr:row>
      <xdr:rowOff>18487</xdr:rowOff>
    </xdr:to>
    <xdr:cxnSp macro="">
      <xdr:nvCxnSpPr>
        <xdr:cNvPr id="686" name="直線コネクタ 685"/>
        <xdr:cNvCxnSpPr/>
      </xdr:nvCxnSpPr>
      <xdr:spPr>
        <a:xfrm flipV="1">
          <a:off x="15481300" y="16609296"/>
          <a:ext cx="8382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87"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88" name="フローチャート : 判断 687"/>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10957</xdr:rowOff>
    </xdr:from>
    <xdr:to>
      <xdr:col>22</xdr:col>
      <xdr:colOff>365125</xdr:colOff>
      <xdr:row>97</xdr:row>
      <xdr:rowOff>18487</xdr:rowOff>
    </xdr:to>
    <xdr:cxnSp macro="">
      <xdr:nvCxnSpPr>
        <xdr:cNvPr id="689" name="直線コネクタ 688"/>
        <xdr:cNvCxnSpPr/>
      </xdr:nvCxnSpPr>
      <xdr:spPr>
        <a:xfrm>
          <a:off x="14592300" y="16641607"/>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0" name="フローチャート : 判断 689"/>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91" name="テキスト ボックス 690"/>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171315</xdr:rowOff>
    </xdr:from>
    <xdr:to>
      <xdr:col>21</xdr:col>
      <xdr:colOff>161925</xdr:colOff>
      <xdr:row>97</xdr:row>
      <xdr:rowOff>10957</xdr:rowOff>
    </xdr:to>
    <xdr:cxnSp macro="">
      <xdr:nvCxnSpPr>
        <xdr:cNvPr id="692" name="直線コネクタ 691"/>
        <xdr:cNvCxnSpPr/>
      </xdr:nvCxnSpPr>
      <xdr:spPr>
        <a:xfrm>
          <a:off x="13703300" y="16630515"/>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3" name="フローチャート : 判断 692"/>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94" name="テキスト ボックス 693"/>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143618</xdr:rowOff>
    </xdr:from>
    <xdr:to>
      <xdr:col>19</xdr:col>
      <xdr:colOff>644525</xdr:colOff>
      <xdr:row>96</xdr:row>
      <xdr:rowOff>171315</xdr:rowOff>
    </xdr:to>
    <xdr:cxnSp macro="">
      <xdr:nvCxnSpPr>
        <xdr:cNvPr id="695" name="直線コネクタ 694"/>
        <xdr:cNvCxnSpPr/>
      </xdr:nvCxnSpPr>
      <xdr:spPr>
        <a:xfrm>
          <a:off x="12814300" y="16602818"/>
          <a:ext cx="889000" cy="2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6" name="フローチャート : 判断 695"/>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697" name="テキスト ボックス 696"/>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698" name="フローチャート : 判断 697"/>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699" name="テキスト ボックス 698"/>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99296</xdr:rowOff>
    </xdr:from>
    <xdr:to>
      <xdr:col>23</xdr:col>
      <xdr:colOff>568325</xdr:colOff>
      <xdr:row>97</xdr:row>
      <xdr:rowOff>29446</xdr:rowOff>
    </xdr:to>
    <xdr:sp macro="" textlink="">
      <xdr:nvSpPr>
        <xdr:cNvPr id="705" name="円/楕円 704"/>
        <xdr:cNvSpPr/>
      </xdr:nvSpPr>
      <xdr:spPr>
        <a:xfrm>
          <a:off x="16268700" y="165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77723</xdr:rowOff>
    </xdr:from>
    <xdr:ext cx="534377" cy="259045"/>
    <xdr:sp macro="" textlink="">
      <xdr:nvSpPr>
        <xdr:cNvPr id="706" name="公債費該当値テキスト"/>
        <xdr:cNvSpPr txBox="1"/>
      </xdr:nvSpPr>
      <xdr:spPr>
        <a:xfrm>
          <a:off x="16370300" y="165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72,726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139137</xdr:rowOff>
    </xdr:from>
    <xdr:to>
      <xdr:col>22</xdr:col>
      <xdr:colOff>415925</xdr:colOff>
      <xdr:row>97</xdr:row>
      <xdr:rowOff>69287</xdr:rowOff>
    </xdr:to>
    <xdr:sp macro="" textlink="">
      <xdr:nvSpPr>
        <xdr:cNvPr id="707" name="円/楕円 706"/>
        <xdr:cNvSpPr/>
      </xdr:nvSpPr>
      <xdr:spPr>
        <a:xfrm>
          <a:off x="15430500" y="165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60414</xdr:rowOff>
    </xdr:from>
    <xdr:ext cx="534377" cy="259045"/>
    <xdr:sp macro="" textlink="">
      <xdr:nvSpPr>
        <xdr:cNvPr id="708" name="テキスト ボックス 707"/>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131607</xdr:rowOff>
    </xdr:from>
    <xdr:to>
      <xdr:col>21</xdr:col>
      <xdr:colOff>212725</xdr:colOff>
      <xdr:row>97</xdr:row>
      <xdr:rowOff>61757</xdr:rowOff>
    </xdr:to>
    <xdr:sp macro="" textlink="">
      <xdr:nvSpPr>
        <xdr:cNvPr id="709" name="円/楕円 708"/>
        <xdr:cNvSpPr/>
      </xdr:nvSpPr>
      <xdr:spPr>
        <a:xfrm>
          <a:off x="14541500" y="165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52884</xdr:rowOff>
    </xdr:from>
    <xdr:ext cx="534377" cy="259045"/>
    <xdr:sp macro="" textlink="">
      <xdr:nvSpPr>
        <xdr:cNvPr id="710" name="テキスト ボックス 709"/>
        <xdr:cNvSpPr txBox="1"/>
      </xdr:nvSpPr>
      <xdr:spPr>
        <a:xfrm>
          <a:off x="14325111" y="1668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120515</xdr:rowOff>
    </xdr:from>
    <xdr:to>
      <xdr:col>20</xdr:col>
      <xdr:colOff>9525</xdr:colOff>
      <xdr:row>97</xdr:row>
      <xdr:rowOff>50665</xdr:rowOff>
    </xdr:to>
    <xdr:sp macro="" textlink="">
      <xdr:nvSpPr>
        <xdr:cNvPr id="711" name="円/楕円 710"/>
        <xdr:cNvSpPr/>
      </xdr:nvSpPr>
      <xdr:spPr>
        <a:xfrm>
          <a:off x="13652500" y="165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41792</xdr:rowOff>
    </xdr:from>
    <xdr:ext cx="534377" cy="259045"/>
    <xdr:sp macro="" textlink="">
      <xdr:nvSpPr>
        <xdr:cNvPr id="712" name="テキスト ボックス 711"/>
        <xdr:cNvSpPr txBox="1"/>
      </xdr:nvSpPr>
      <xdr:spPr>
        <a:xfrm>
          <a:off x="13436111" y="1667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92818</xdr:rowOff>
    </xdr:from>
    <xdr:to>
      <xdr:col>18</xdr:col>
      <xdr:colOff>492125</xdr:colOff>
      <xdr:row>97</xdr:row>
      <xdr:rowOff>22968</xdr:rowOff>
    </xdr:to>
    <xdr:sp macro="" textlink="">
      <xdr:nvSpPr>
        <xdr:cNvPr id="713" name="円/楕円 712"/>
        <xdr:cNvSpPr/>
      </xdr:nvSpPr>
      <xdr:spPr>
        <a:xfrm>
          <a:off x="12763500" y="165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14095</xdr:rowOff>
    </xdr:from>
    <xdr:ext cx="534377" cy="259045"/>
    <xdr:sp macro="" textlink="">
      <xdr:nvSpPr>
        <xdr:cNvPr id="714" name="テキスト ボックス 713"/>
        <xdr:cNvSpPr txBox="1"/>
      </xdr:nvSpPr>
      <xdr:spPr>
        <a:xfrm>
          <a:off x="12547111" y="1664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6" name="直線コネクタ 735"/>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7"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39"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0" name="直線コネクタ 739"/>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2"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3" name="フローチャート : 判断 742"/>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5" name="フローチャート : 判断 744"/>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46" name="テキスト ボックス 745"/>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48" name="フローチャート : 判断 747"/>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49" name="テキスト ボックス 748"/>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1" name="フローチャート : 判断 750"/>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2" name="テキスト ボックス 751"/>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3" name="フローチャート : 判断 752"/>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4" name="テキスト ボックス 753"/>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1"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3" name="テキスト ボックス 782"/>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5" name="テキスト ボックス 784"/>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7" name="テキスト ボックス 786"/>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89" name="テキスト ボックス 788"/>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1" name="テキスト ボックス 790"/>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フローチャート :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2" name="フローチャート : 判断 801"/>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5" name="フローチャート : 判断 804"/>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6" name="テキスト ボックス 80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08" name="フローチャート : 判断 807"/>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09" name="テキスト ボックス 808"/>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0" name="フローチャート : 判断 809"/>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1" name="テキスト ボックス 810"/>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円/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9" name="円/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0" name="テキスト ボックス 819"/>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1" name="円/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2" name="テキスト ボックス 821"/>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3" name="円/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4" name="テキスト ボックス 82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5" name="円/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6" name="テキスト ボックス 82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目的別の住民一人当たりのコストは、類似団体と比較すると大幅な差は見られないが、昨年度と比較すると特に議会費、教育費が増加している。</a:t>
          </a:r>
          <a:endParaRPr kumimoji="1" lang="en-US" altLang="ja-JP" sz="1300">
            <a:latin typeface="ＭＳ Ｐゴシック"/>
          </a:endParaRPr>
        </a:p>
        <a:p>
          <a:r>
            <a:rPr kumimoji="1" lang="ja-JP" altLang="en-US" sz="1300">
              <a:latin typeface="ＭＳ Ｐゴシック"/>
            </a:rPr>
            <a:t>議会費については、議員年金掛金が増加しているが、これは掛金の負担割合が高くなったことによるものが要因と考えられる。</a:t>
          </a:r>
          <a:endParaRPr kumimoji="1" lang="en-US" altLang="ja-JP" sz="1300">
            <a:latin typeface="ＭＳ Ｐゴシック"/>
          </a:endParaRPr>
        </a:p>
        <a:p>
          <a:r>
            <a:rPr kumimoji="1" lang="ja-JP" altLang="en-US" sz="1300">
              <a:latin typeface="ＭＳ Ｐゴシック"/>
            </a:rPr>
            <a:t>次いで教育費の増加については、村内</a:t>
          </a:r>
          <a:r>
            <a:rPr kumimoji="1" lang="en-US" altLang="ja-JP" sz="1300">
              <a:latin typeface="ＭＳ Ｐゴシック"/>
            </a:rPr>
            <a:t>3</a:t>
          </a:r>
          <a:r>
            <a:rPr kumimoji="1" lang="ja-JP" altLang="en-US" sz="1300">
              <a:latin typeface="ＭＳ Ｐゴシック"/>
            </a:rPr>
            <a:t>中学校の統合による工事費や委託料などの整備費が増加の要因と考えられることに加え、人口が昨年度に比べ減少（△１．１４％）したことにより一人あたりの負担が増加したと見られる。</a:t>
          </a:r>
          <a:endParaRPr kumimoji="1" lang="en-US" altLang="ja-JP" sz="1300">
            <a:latin typeface="ＭＳ Ｐゴシック"/>
          </a:endParaRPr>
        </a:p>
        <a:p>
          <a:r>
            <a:rPr kumimoji="1" lang="ja-JP" altLang="en-US" sz="1300">
              <a:latin typeface="ＭＳ Ｐゴシック"/>
            </a:rPr>
            <a:t>今後は、新庁舎建設や中学校統合に伴う公債費の増加に加え、平成</a:t>
          </a:r>
          <a:r>
            <a:rPr kumimoji="1" lang="en-US" altLang="ja-JP" sz="1300">
              <a:latin typeface="ＭＳ Ｐゴシック"/>
            </a:rPr>
            <a:t>28</a:t>
          </a:r>
          <a:r>
            <a:rPr kumimoji="1" lang="ja-JP" altLang="en-US" sz="1300">
              <a:latin typeface="ＭＳ Ｐゴシック"/>
            </a:rPr>
            <a:t>年熊本地震の復旧工事にかかる事業費などの増加が見込まれるため、公共施設総合管理計画（策定中）に沿いながら事業の必要性の確認と経費の削減に</a:t>
          </a:r>
          <a:endParaRPr kumimoji="1" lang="en-US" altLang="ja-JP" sz="1300">
            <a:latin typeface="ＭＳ Ｐゴシック"/>
          </a:endParaRPr>
        </a:p>
        <a:p>
          <a:r>
            <a:rPr kumimoji="1" lang="ja-JP" altLang="en-US" sz="1300">
              <a:latin typeface="ＭＳ Ｐゴシック"/>
            </a:rPr>
            <a:t>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年度以降は、経済対策交付金事業が無くなったり、縮小したため、普通交付税など国からの交付金の依存割合の高い本村にとっては、実質収支比率が減少につながった大きな要因と思われる。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今後も普通交付税等、国からの交付金に依存する体質に大きな変化はない中で、主幹産業である農業や観光業の活性化を図り財源の確保に努めなければならない。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上水道会計を除く全ての特別会計において、一般会計からの繰入金がなければ赤字の状態にあるため、繰入金の割合を削減させる取り組みが必要である。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簡易水道特別会計や農業集落排水特別会計については、独立採算の原則に立ち返り、使用料の見直しも含めたところでの財政の適正化を図る。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また、国民健康保険特別会計においては、一般会計からの繰入金抑制のため、検診率向上対策や、医療費抑制のための健康づくり対策に取り組んでいる。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B1" workbookViewId="0">
      <selection activeCell="B1" sqref="B1:DI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9367801</v>
      </c>
      <c r="BO4" s="379"/>
      <c r="BP4" s="379"/>
      <c r="BQ4" s="379"/>
      <c r="BR4" s="379"/>
      <c r="BS4" s="379"/>
      <c r="BT4" s="379"/>
      <c r="BU4" s="380"/>
      <c r="BV4" s="378">
        <v>8906922</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13.8</v>
      </c>
      <c r="CU4" s="385"/>
      <c r="CV4" s="385"/>
      <c r="CW4" s="385"/>
      <c r="CX4" s="385"/>
      <c r="CY4" s="385"/>
      <c r="CZ4" s="385"/>
      <c r="DA4" s="386"/>
      <c r="DB4" s="384">
        <v>15.3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8305151</v>
      </c>
      <c r="BO5" s="416"/>
      <c r="BP5" s="416"/>
      <c r="BQ5" s="416"/>
      <c r="BR5" s="416"/>
      <c r="BS5" s="416"/>
      <c r="BT5" s="416"/>
      <c r="BU5" s="417"/>
      <c r="BV5" s="415">
        <v>8092086</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90.1</v>
      </c>
      <c r="CU5" s="413"/>
      <c r="CV5" s="413"/>
      <c r="CW5" s="413"/>
      <c r="CX5" s="413"/>
      <c r="CY5" s="413"/>
      <c r="CZ5" s="413"/>
      <c r="DA5" s="414"/>
      <c r="DB5" s="412">
        <v>87.8</v>
      </c>
      <c r="DC5" s="413"/>
      <c r="DD5" s="413"/>
      <c r="DE5" s="413"/>
      <c r="DF5" s="413"/>
      <c r="DG5" s="413"/>
      <c r="DH5" s="413"/>
      <c r="DI5" s="414"/>
      <c r="DJ5" s="137"/>
      <c r="DK5" s="137"/>
      <c r="DL5" s="137"/>
      <c r="DM5" s="137"/>
      <c r="DN5" s="137"/>
      <c r="DO5" s="137"/>
    </row>
    <row r="6" spans="1:119" ht="18.75" customHeight="1" x14ac:dyDescent="0.15">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1062650</v>
      </c>
      <c r="BO6" s="416"/>
      <c r="BP6" s="416"/>
      <c r="BQ6" s="416"/>
      <c r="BR6" s="416"/>
      <c r="BS6" s="416"/>
      <c r="BT6" s="416"/>
      <c r="BU6" s="417"/>
      <c r="BV6" s="415">
        <v>814836</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94.9</v>
      </c>
      <c r="CU6" s="453"/>
      <c r="CV6" s="453"/>
      <c r="CW6" s="453"/>
      <c r="CX6" s="453"/>
      <c r="CY6" s="453"/>
      <c r="CZ6" s="453"/>
      <c r="DA6" s="454"/>
      <c r="DB6" s="452">
        <v>92.8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358092</v>
      </c>
      <c r="BO7" s="416"/>
      <c r="BP7" s="416"/>
      <c r="BQ7" s="416"/>
      <c r="BR7" s="416"/>
      <c r="BS7" s="416"/>
      <c r="BT7" s="416"/>
      <c r="BU7" s="417"/>
      <c r="BV7" s="415">
        <v>35432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5122191</v>
      </c>
      <c r="CU7" s="416"/>
      <c r="CV7" s="416"/>
      <c r="CW7" s="416"/>
      <c r="CX7" s="416"/>
      <c r="CY7" s="416"/>
      <c r="CZ7" s="416"/>
      <c r="DA7" s="417"/>
      <c r="DB7" s="415">
        <v>5099545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704558</v>
      </c>
      <c r="BO8" s="416"/>
      <c r="BP8" s="416"/>
      <c r="BQ8" s="416"/>
      <c r="BR8" s="416"/>
      <c r="BS8" s="416"/>
      <c r="BT8" s="416"/>
      <c r="BU8" s="417"/>
      <c r="BV8" s="415">
        <v>779404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v>
      </c>
      <c r="CU8" s="456"/>
      <c r="CV8" s="456"/>
      <c r="CW8" s="456"/>
      <c r="CX8" s="456"/>
      <c r="CY8" s="456"/>
      <c r="CZ8" s="456"/>
      <c r="DA8" s="457"/>
      <c r="DB8" s="455">
        <v>0.3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11503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76</v>
      </c>
      <c r="AV9" s="448"/>
      <c r="AW9" s="448"/>
      <c r="AX9" s="448"/>
      <c r="AY9" s="449" t="s">
        <v>98</v>
      </c>
      <c r="AZ9" s="450"/>
      <c r="BA9" s="450"/>
      <c r="BB9" s="450"/>
      <c r="BC9" s="450"/>
      <c r="BD9" s="450"/>
      <c r="BE9" s="450"/>
      <c r="BF9" s="450"/>
      <c r="BG9" s="450"/>
      <c r="BH9" s="450"/>
      <c r="BI9" s="450"/>
      <c r="BJ9" s="450"/>
      <c r="BK9" s="450"/>
      <c r="BL9" s="450"/>
      <c r="BM9" s="451"/>
      <c r="BN9" s="415">
        <v>-74846</v>
      </c>
      <c r="BO9" s="416"/>
      <c r="BP9" s="416"/>
      <c r="BQ9" s="416"/>
      <c r="BR9" s="416"/>
      <c r="BS9" s="416"/>
      <c r="BT9" s="416"/>
      <c r="BU9" s="417"/>
      <c r="BV9" s="415">
        <v>148991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12.4</v>
      </c>
      <c r="CU9" s="413"/>
      <c r="CV9" s="413"/>
      <c r="CW9" s="413"/>
      <c r="CX9" s="413"/>
      <c r="CY9" s="413"/>
      <c r="CZ9" s="413"/>
      <c r="DA9" s="414"/>
      <c r="DB9" s="412">
        <v>11.8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11972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2389</v>
      </c>
      <c r="BO10" s="416"/>
      <c r="BP10" s="416"/>
      <c r="BQ10" s="416"/>
      <c r="BR10" s="416"/>
      <c r="BS10" s="416"/>
      <c r="BT10" s="416"/>
      <c r="BU10" s="417"/>
      <c r="BV10" s="415">
        <v>1926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108</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112</v>
      </c>
      <c r="C12" s="476"/>
      <c r="D12" s="476"/>
      <c r="E12" s="476"/>
      <c r="F12" s="476"/>
      <c r="G12" s="476"/>
      <c r="H12" s="476"/>
      <c r="I12" s="476"/>
      <c r="J12" s="476"/>
      <c r="K12" s="477"/>
      <c r="L12" s="484" t="s">
        <v>113</v>
      </c>
      <c r="M12" s="485"/>
      <c r="N12" s="485"/>
      <c r="O12" s="485"/>
      <c r="P12" s="485"/>
      <c r="Q12" s="486"/>
      <c r="R12" s="487">
        <v>11693</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121</v>
      </c>
      <c r="N13" s="504"/>
      <c r="O13" s="504"/>
      <c r="P13" s="504"/>
      <c r="Q13" s="505"/>
      <c r="R13" s="496">
        <v>11649</v>
      </c>
      <c r="S13" s="497"/>
      <c r="T13" s="497"/>
      <c r="U13" s="497"/>
      <c r="V13" s="498"/>
      <c r="W13" s="431" t="s">
        <v>122</v>
      </c>
      <c r="X13" s="432"/>
      <c r="Y13" s="432"/>
      <c r="Z13" s="432"/>
      <c r="AA13" s="432"/>
      <c r="AB13" s="422"/>
      <c r="AC13" s="466">
        <v>1279</v>
      </c>
      <c r="AD13" s="467"/>
      <c r="AE13" s="467"/>
      <c r="AF13" s="467"/>
      <c r="AG13" s="506"/>
      <c r="AH13" s="466">
        <v>1519</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-72457</v>
      </c>
      <c r="BO13" s="416"/>
      <c r="BP13" s="416"/>
      <c r="BQ13" s="416"/>
      <c r="BR13" s="416"/>
      <c r="BS13" s="416"/>
      <c r="BT13" s="416"/>
      <c r="BU13" s="417"/>
      <c r="BV13" s="415">
        <v>150917</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6.2</v>
      </c>
      <c r="CU13" s="413"/>
      <c r="CV13" s="413"/>
      <c r="CW13" s="413"/>
      <c r="CX13" s="413"/>
      <c r="CY13" s="413"/>
      <c r="CZ13" s="413"/>
      <c r="DA13" s="414"/>
      <c r="DB13" s="412">
        <v>6.5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127</v>
      </c>
      <c r="M14" s="494"/>
      <c r="N14" s="494"/>
      <c r="O14" s="494"/>
      <c r="P14" s="494"/>
      <c r="Q14" s="495"/>
      <c r="R14" s="496">
        <v>11828</v>
      </c>
      <c r="S14" s="497"/>
      <c r="T14" s="497"/>
      <c r="U14" s="497"/>
      <c r="V14" s="498"/>
      <c r="W14" s="405"/>
      <c r="X14" s="406"/>
      <c r="Y14" s="406"/>
      <c r="Z14" s="406"/>
      <c r="AA14" s="406"/>
      <c r="AB14" s="395"/>
      <c r="AC14" s="499">
        <v>22.7</v>
      </c>
      <c r="AD14" s="500"/>
      <c r="AE14" s="500"/>
      <c r="AF14" s="500"/>
      <c r="AG14" s="501"/>
      <c r="AH14" s="499">
        <v>25.6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v>11.7</v>
      </c>
      <c r="CU14" s="511"/>
      <c r="CV14" s="511"/>
      <c r="CW14" s="511"/>
      <c r="CX14" s="511"/>
      <c r="CY14" s="511"/>
      <c r="CZ14" s="511"/>
      <c r="DA14" s="512"/>
      <c r="DB14" s="510">
        <v>9.3000000000000007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121</v>
      </c>
      <c r="N15" s="504"/>
      <c r="O15" s="504"/>
      <c r="P15" s="504"/>
      <c r="Q15" s="505"/>
      <c r="R15" s="496">
        <v>11782</v>
      </c>
      <c r="S15" s="497"/>
      <c r="T15" s="497"/>
      <c r="U15" s="497"/>
      <c r="V15" s="498"/>
      <c r="W15" s="431" t="s">
        <v>129</v>
      </c>
      <c r="X15" s="432"/>
      <c r="Y15" s="432"/>
      <c r="Z15" s="432"/>
      <c r="AA15" s="432"/>
      <c r="AB15" s="422"/>
      <c r="AC15" s="466">
        <v>951</v>
      </c>
      <c r="AD15" s="467"/>
      <c r="AE15" s="467"/>
      <c r="AF15" s="467"/>
      <c r="AG15" s="506"/>
      <c r="AH15" s="466">
        <v>986</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1151015</v>
      </c>
      <c r="BO15" s="379"/>
      <c r="BP15" s="379"/>
      <c r="BQ15" s="379"/>
      <c r="BR15" s="379"/>
      <c r="BS15" s="379"/>
      <c r="BT15" s="379"/>
      <c r="BU15" s="380"/>
      <c r="BV15" s="378">
        <v>1103220</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16.899999999999999</v>
      </c>
      <c r="AD16" s="500"/>
      <c r="AE16" s="500"/>
      <c r="AF16" s="500"/>
      <c r="AG16" s="501"/>
      <c r="AH16" s="499">
        <v>16.600000000000001</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3952765</v>
      </c>
      <c r="BO16" s="416"/>
      <c r="BP16" s="416"/>
      <c r="BQ16" s="416"/>
      <c r="BR16" s="416"/>
      <c r="BS16" s="416"/>
      <c r="BT16" s="416"/>
      <c r="BU16" s="417"/>
      <c r="BV16" s="415">
        <v>3687467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135</v>
      </c>
      <c r="N17" s="520"/>
      <c r="O17" s="520"/>
      <c r="P17" s="520"/>
      <c r="Q17" s="521"/>
      <c r="R17" s="516" t="s">
        <v>133</v>
      </c>
      <c r="S17" s="517"/>
      <c r="T17" s="517"/>
      <c r="U17" s="517"/>
      <c r="V17" s="518"/>
      <c r="W17" s="431" t="s">
        <v>136</v>
      </c>
      <c r="X17" s="432"/>
      <c r="Y17" s="432"/>
      <c r="Z17" s="432"/>
      <c r="AA17" s="432"/>
      <c r="AB17" s="422"/>
      <c r="AC17" s="466">
        <v>3409</v>
      </c>
      <c r="AD17" s="467"/>
      <c r="AE17" s="467"/>
      <c r="AF17" s="467"/>
      <c r="AG17" s="506"/>
      <c r="AH17" s="466">
        <v>3417</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1438030</v>
      </c>
      <c r="BO17" s="416"/>
      <c r="BP17" s="416"/>
      <c r="BQ17" s="416"/>
      <c r="BR17" s="416"/>
      <c r="BS17" s="416"/>
      <c r="BT17" s="416"/>
      <c r="BU17" s="417"/>
      <c r="BV17" s="415">
        <v>1394402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137.32</v>
      </c>
      <c r="M18" s="528"/>
      <c r="N18" s="528"/>
      <c r="O18" s="528"/>
      <c r="P18" s="528"/>
      <c r="Q18" s="528"/>
      <c r="R18" s="529"/>
      <c r="S18" s="529"/>
      <c r="T18" s="529"/>
      <c r="U18" s="529"/>
      <c r="V18" s="530"/>
      <c r="W18" s="433"/>
      <c r="X18" s="434"/>
      <c r="Y18" s="434"/>
      <c r="Z18" s="434"/>
      <c r="AA18" s="434"/>
      <c r="AB18" s="425"/>
      <c r="AC18" s="531">
        <v>60.5</v>
      </c>
      <c r="AD18" s="532"/>
      <c r="AE18" s="532"/>
      <c r="AF18" s="532"/>
      <c r="AG18" s="533"/>
      <c r="AH18" s="531">
        <v>57.6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4726008</v>
      </c>
      <c r="BO18" s="416"/>
      <c r="BP18" s="416"/>
      <c r="BQ18" s="416"/>
      <c r="BR18" s="416"/>
      <c r="BS18" s="416"/>
      <c r="BT18" s="416"/>
      <c r="BU18" s="417"/>
      <c r="BV18" s="415">
        <v>4549689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84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6634034</v>
      </c>
      <c r="BO19" s="416"/>
      <c r="BP19" s="416"/>
      <c r="BQ19" s="416"/>
      <c r="BR19" s="416"/>
      <c r="BS19" s="416"/>
      <c r="BT19" s="416"/>
      <c r="BU19" s="417"/>
      <c r="BV19" s="415">
        <v>6189603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4676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9960666</v>
      </c>
      <c r="BO23" s="416"/>
      <c r="BP23" s="416"/>
      <c r="BQ23" s="416"/>
      <c r="BR23" s="416"/>
      <c r="BS23" s="416"/>
      <c r="BT23" s="416"/>
      <c r="BU23" s="417"/>
      <c r="BV23" s="415">
        <v>9032647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6104</v>
      </c>
      <c r="R24" s="467"/>
      <c r="S24" s="467"/>
      <c r="T24" s="467"/>
      <c r="U24" s="467"/>
      <c r="V24" s="506"/>
      <c r="W24" s="561"/>
      <c r="X24" s="549"/>
      <c r="Y24" s="550"/>
      <c r="Z24" s="465" t="s">
        <v>152</v>
      </c>
      <c r="AA24" s="445"/>
      <c r="AB24" s="445"/>
      <c r="AC24" s="445"/>
      <c r="AD24" s="445"/>
      <c r="AE24" s="445"/>
      <c r="AF24" s="445"/>
      <c r="AG24" s="446"/>
      <c r="AH24" s="466">
        <v>153</v>
      </c>
      <c r="AI24" s="467"/>
      <c r="AJ24" s="467"/>
      <c r="AK24" s="467"/>
      <c r="AL24" s="506"/>
      <c r="AM24" s="466">
        <v>475983</v>
      </c>
      <c r="AN24" s="467"/>
      <c r="AO24" s="467"/>
      <c r="AP24" s="467"/>
      <c r="AQ24" s="467"/>
      <c r="AR24" s="506"/>
      <c r="AS24" s="466">
        <v>3111</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7897361</v>
      </c>
      <c r="BO24" s="416"/>
      <c r="BP24" s="416"/>
      <c r="BQ24" s="416"/>
      <c r="BR24" s="416"/>
      <c r="BS24" s="416"/>
      <c r="BT24" s="416"/>
      <c r="BU24" s="417"/>
      <c r="BV24" s="415">
        <v>7616493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5800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924280</v>
      </c>
      <c r="BO25" s="379"/>
      <c r="BP25" s="379"/>
      <c r="BQ25" s="379"/>
      <c r="BR25" s="379"/>
      <c r="BS25" s="379"/>
      <c r="BT25" s="379"/>
      <c r="BU25" s="380"/>
      <c r="BV25" s="378">
        <v>1234153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5300</v>
      </c>
      <c r="R26" s="467"/>
      <c r="S26" s="467"/>
      <c r="T26" s="467"/>
      <c r="U26" s="467"/>
      <c r="V26" s="506"/>
      <c r="W26" s="561"/>
      <c r="X26" s="549"/>
      <c r="Y26" s="550"/>
      <c r="Z26" s="465" t="s">
        <v>158</v>
      </c>
      <c r="AA26" s="571"/>
      <c r="AB26" s="571"/>
      <c r="AC26" s="571"/>
      <c r="AD26" s="571"/>
      <c r="AE26" s="571"/>
      <c r="AF26" s="571"/>
      <c r="AG26" s="572"/>
      <c r="AH26" s="466">
        <v>6</v>
      </c>
      <c r="AI26" s="467"/>
      <c r="AJ26" s="467"/>
      <c r="AK26" s="467"/>
      <c r="AL26" s="506"/>
      <c r="AM26" s="466">
        <v>16566</v>
      </c>
      <c r="AN26" s="467"/>
      <c r="AO26" s="467"/>
      <c r="AP26" s="467"/>
      <c r="AQ26" s="467"/>
      <c r="AR26" s="506"/>
      <c r="AS26" s="466">
        <v>2761</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3100</v>
      </c>
      <c r="R27" s="467"/>
      <c r="S27" s="467"/>
      <c r="T27" s="467"/>
      <c r="U27" s="467"/>
      <c r="V27" s="506"/>
      <c r="W27" s="561"/>
      <c r="X27" s="549"/>
      <c r="Y27" s="550"/>
      <c r="Z27" s="465" t="s">
        <v>161</v>
      </c>
      <c r="AA27" s="445"/>
      <c r="AB27" s="445"/>
      <c r="AC27" s="445"/>
      <c r="AD27" s="445"/>
      <c r="AE27" s="445"/>
      <c r="AF27" s="445"/>
      <c r="AG27" s="446"/>
      <c r="AH27" s="466" t="s">
        <v>119</v>
      </c>
      <c r="AI27" s="467"/>
      <c r="AJ27" s="467"/>
      <c r="AK27" s="467"/>
      <c r="AL27" s="506"/>
      <c r="AM27" s="466" t="s">
        <v>119</v>
      </c>
      <c r="AN27" s="467"/>
      <c r="AO27" s="467"/>
      <c r="AP27" s="467"/>
      <c r="AQ27" s="467"/>
      <c r="AR27" s="506"/>
      <c r="AS27" s="466" t="s">
        <v>119</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112080</v>
      </c>
      <c r="BO27" s="585"/>
      <c r="BP27" s="585"/>
      <c r="BQ27" s="585"/>
      <c r="BR27" s="585"/>
      <c r="BS27" s="585"/>
      <c r="BT27" s="585"/>
      <c r="BU27" s="586"/>
      <c r="BV27" s="584">
        <v>112031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2560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1465325</v>
      </c>
      <c r="BO28" s="379"/>
      <c r="BP28" s="379"/>
      <c r="BQ28" s="379"/>
      <c r="BR28" s="379"/>
      <c r="BS28" s="379"/>
      <c r="BT28" s="379"/>
      <c r="BU28" s="380"/>
      <c r="BV28" s="378">
        <v>1462936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12</v>
      </c>
      <c r="M29" s="467"/>
      <c r="N29" s="467"/>
      <c r="O29" s="467"/>
      <c r="P29" s="506"/>
      <c r="Q29" s="466">
        <v>2330</v>
      </c>
      <c r="R29" s="467"/>
      <c r="S29" s="467"/>
      <c r="T29" s="467"/>
      <c r="U29" s="467"/>
      <c r="V29" s="506"/>
      <c r="W29" s="562"/>
      <c r="X29" s="563"/>
      <c r="Y29" s="564"/>
      <c r="Z29" s="465" t="s">
        <v>168</v>
      </c>
      <c r="AA29" s="445"/>
      <c r="AB29" s="445"/>
      <c r="AC29" s="445"/>
      <c r="AD29" s="445"/>
      <c r="AE29" s="445"/>
      <c r="AF29" s="445"/>
      <c r="AG29" s="446"/>
      <c r="AH29" s="466">
        <v>153</v>
      </c>
      <c r="AI29" s="467"/>
      <c r="AJ29" s="467"/>
      <c r="AK29" s="467"/>
      <c r="AL29" s="506"/>
      <c r="AM29" s="466">
        <v>475983</v>
      </c>
      <c r="AN29" s="467"/>
      <c r="AO29" s="467"/>
      <c r="AP29" s="467"/>
      <c r="AQ29" s="467"/>
      <c r="AR29" s="506"/>
      <c r="AS29" s="466">
        <v>3111</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172075</v>
      </c>
      <c r="BO29" s="416"/>
      <c r="BP29" s="416"/>
      <c r="BQ29" s="416"/>
      <c r="BR29" s="416"/>
      <c r="BS29" s="416"/>
      <c r="BT29" s="416"/>
      <c r="BU29" s="417"/>
      <c r="BV29" s="415">
        <v>171979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96.3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1548224</v>
      </c>
      <c r="BO30" s="585"/>
      <c r="BP30" s="585"/>
      <c r="BQ30" s="585"/>
      <c r="BR30" s="585"/>
      <c r="BS30" s="585"/>
      <c r="BT30" s="585"/>
      <c r="BU30" s="586"/>
      <c r="BV30" s="584">
        <v>1747102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南阿蘇村国民健康保険特別会計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南阿蘇村上水道事業会計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南阿蘇村簡易水道特別会計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阿蘇広域行政事務組合（一般会計）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（株）はくすい</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南阿蘇村住宅新築資金等貸付金特別会計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南阿蘇村介護保険特別会計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南阿蘇村農業集落排水特別会計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阿蘇広域行政事務組合（養護老人ホーム湯の里荘特別会計）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（株）ちょうよう</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南阿蘇村後期高齢者医療特別会計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IF('各会計、関係団体の財政状況及び健全化判断比率'!B34="","",'各会計、関係団体の財政状況及び健全化判断比率'!B34)</f>
        <v>南阿蘇村生活排水処理事業特別会計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阿蘇広域行政事務組合（阿蘇ふるさと市町村圏特別会計）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（株）くぎのむｊら</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阿蘇広域行政事務組合（阿蘇圏域市町村緊急通報システム事業特別会計）</v>
      </c>
      <c r="BZ37" s="597"/>
      <c r="CA37" s="597"/>
      <c r="CB37" s="597"/>
      <c r="CC37" s="597"/>
      <c r="CD37" s="597"/>
      <c r="CE37" s="597"/>
      <c r="CF37" s="597"/>
      <c r="CG37" s="597"/>
      <c r="CH37" s="597"/>
      <c r="CI37" s="597"/>
      <c r="CJ37" s="597"/>
      <c r="CK37" s="597"/>
      <c r="CL37" s="597"/>
      <c r="CM37" s="597"/>
      <c r="CN37" s="165"/>
      <c r="CO37" s="596">
        <f t="shared" si="3"/>
        <v>21</v>
      </c>
      <c r="CP37" s="596"/>
      <c r="CQ37" s="597" t="str">
        <f>IF('各会計、関係団体の財政状況及び健全化判断比率'!BS10="","",'各会計、関係団体の財政状況及び健全化判断比率'!BS10)</f>
        <v>南阿蘇鉄道（株）</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阿蘇広域行政事務組合（特別養護老人ホーム阿蘇みやま荘特別会計）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熊本県市町村総合事務組合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熊本県後期高齢者医療広域連合（一般会計）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熊本県後期高齢者医療広域連合（後期高齢者医療特別会計）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522</v>
      </c>
      <c r="D34" s="1181"/>
      <c r="E34" s="1182"/>
      <c r="F34" s="32">
        <v>11.38</v>
      </c>
      <c r="G34" s="33">
        <v>11.81</v>
      </c>
      <c r="H34" s="33">
        <v>12.26</v>
      </c>
      <c r="I34" s="33">
        <v>15.28</v>
      </c>
      <c r="J34" s="34">
        <v>13.75</v>
      </c>
      <c r="K34" s="22"/>
      <c r="L34" s="22"/>
      <c r="M34" s="22"/>
      <c r="N34" s="22"/>
      <c r="O34" s="22"/>
      <c r="P34" s="22"/>
    </row>
    <row r="35" spans="1:16" ht="39" customHeight="1" x14ac:dyDescent="0.15">
      <c r="A35" s="22"/>
      <c r="B35" s="35"/>
      <c r="C35" s="1175" t="s">
        <v>523</v>
      </c>
      <c r="D35" s="1176"/>
      <c r="E35" s="1177"/>
      <c r="F35" s="36">
        <v>2.2799999999999998</v>
      </c>
      <c r="G35" s="37">
        <v>2.1</v>
      </c>
      <c r="H35" s="37">
        <v>3.2</v>
      </c>
      <c r="I35" s="37">
        <v>2.7</v>
      </c>
      <c r="J35" s="38">
        <v>2.5299999999999998</v>
      </c>
      <c r="K35" s="22"/>
      <c r="L35" s="22"/>
      <c r="M35" s="22"/>
      <c r="N35" s="22"/>
      <c r="O35" s="22"/>
      <c r="P35" s="22"/>
    </row>
    <row r="36" spans="1:16" ht="39" customHeight="1" x14ac:dyDescent="0.15">
      <c r="A36" s="22"/>
      <c r="B36" s="35"/>
      <c r="C36" s="1175" t="s">
        <v>524</v>
      </c>
      <c r="D36" s="1176"/>
      <c r="E36" s="1177"/>
      <c r="F36" s="36">
        <v>0.19</v>
      </c>
      <c r="G36" s="37">
        <v>0.31</v>
      </c>
      <c r="H36" s="37">
        <v>0.34</v>
      </c>
      <c r="I36" s="37">
        <v>0.75</v>
      </c>
      <c r="J36" s="38">
        <v>1.17</v>
      </c>
      <c r="K36" s="22"/>
      <c r="L36" s="22"/>
      <c r="M36" s="22"/>
      <c r="N36" s="22"/>
      <c r="O36" s="22"/>
      <c r="P36" s="22"/>
    </row>
    <row r="37" spans="1:16" ht="39" customHeight="1" x14ac:dyDescent="0.15">
      <c r="A37" s="22"/>
      <c r="B37" s="35"/>
      <c r="C37" s="1175" t="s">
        <v>525</v>
      </c>
      <c r="D37" s="1176"/>
      <c r="E37" s="1177"/>
      <c r="F37" s="36">
        <v>1.1000000000000001</v>
      </c>
      <c r="G37" s="37">
        <v>0.94</v>
      </c>
      <c r="H37" s="37">
        <v>0.94</v>
      </c>
      <c r="I37" s="37">
        <v>0.83</v>
      </c>
      <c r="J37" s="38">
        <v>1.08</v>
      </c>
      <c r="K37" s="22"/>
      <c r="L37" s="22"/>
      <c r="M37" s="22"/>
      <c r="N37" s="22"/>
      <c r="O37" s="22"/>
      <c r="P37" s="22"/>
    </row>
    <row r="38" spans="1:16" ht="39" customHeight="1" x14ac:dyDescent="0.15">
      <c r="A38" s="22"/>
      <c r="B38" s="35"/>
      <c r="C38" s="1175" t="s">
        <v>526</v>
      </c>
      <c r="D38" s="1176"/>
      <c r="E38" s="1177"/>
      <c r="F38" s="36">
        <v>0.34</v>
      </c>
      <c r="G38" s="37">
        <v>0.61</v>
      </c>
      <c r="H38" s="37">
        <v>0.55000000000000004</v>
      </c>
      <c r="I38" s="37">
        <v>1.77</v>
      </c>
      <c r="J38" s="38">
        <v>0.55000000000000004</v>
      </c>
      <c r="K38" s="22"/>
      <c r="L38" s="22"/>
      <c r="M38" s="22"/>
      <c r="N38" s="22"/>
      <c r="O38" s="22"/>
      <c r="P38" s="22"/>
    </row>
    <row r="39" spans="1:16" ht="39" customHeight="1" x14ac:dyDescent="0.15">
      <c r="A39" s="22"/>
      <c r="B39" s="35"/>
      <c r="C39" s="1175" t="s">
        <v>527</v>
      </c>
      <c r="D39" s="1176"/>
      <c r="E39" s="1177"/>
      <c r="F39" s="36">
        <v>0.04</v>
      </c>
      <c r="G39" s="37">
        <v>0.08</v>
      </c>
      <c r="H39" s="37">
        <v>0.11</v>
      </c>
      <c r="I39" s="37">
        <v>0.15</v>
      </c>
      <c r="J39" s="38">
        <v>0.17</v>
      </c>
      <c r="K39" s="22"/>
      <c r="L39" s="22"/>
      <c r="M39" s="22"/>
      <c r="N39" s="22"/>
      <c r="O39" s="22"/>
      <c r="P39" s="22"/>
    </row>
    <row r="40" spans="1:16" ht="39" customHeight="1" x14ac:dyDescent="0.15">
      <c r="A40" s="22"/>
      <c r="B40" s="35"/>
      <c r="C40" s="1175" t="s">
        <v>528</v>
      </c>
      <c r="D40" s="1176"/>
      <c r="E40" s="1177"/>
      <c r="F40" s="36">
        <v>0.1</v>
      </c>
      <c r="G40" s="37">
        <v>0.17</v>
      </c>
      <c r="H40" s="37">
        <v>0.13</v>
      </c>
      <c r="I40" s="37">
        <v>0.45</v>
      </c>
      <c r="J40" s="38">
        <v>0.16</v>
      </c>
      <c r="K40" s="22"/>
      <c r="L40" s="22"/>
      <c r="M40" s="22"/>
      <c r="N40" s="22"/>
      <c r="O40" s="22"/>
      <c r="P40" s="22"/>
    </row>
    <row r="41" spans="1:16" ht="39" customHeight="1" x14ac:dyDescent="0.15">
      <c r="A41" s="22"/>
      <c r="B41" s="35"/>
      <c r="C41" s="1175" t="s">
        <v>529</v>
      </c>
      <c r="D41" s="1176"/>
      <c r="E41" s="1177"/>
      <c r="F41" s="36">
        <v>0.09</v>
      </c>
      <c r="G41" s="37">
        <v>0.17</v>
      </c>
      <c r="H41" s="37">
        <v>0.13</v>
      </c>
      <c r="I41" s="37">
        <v>0.23</v>
      </c>
      <c r="J41" s="38">
        <v>0.02</v>
      </c>
      <c r="K41" s="22"/>
      <c r="L41" s="22"/>
      <c r="M41" s="22"/>
      <c r="N41" s="22"/>
      <c r="O41" s="22"/>
      <c r="P41" s="22"/>
    </row>
    <row r="42" spans="1:16" ht="39" customHeight="1" x14ac:dyDescent="0.15">
      <c r="A42" s="22"/>
      <c r="B42" s="39"/>
      <c r="C42" s="1175" t="s">
        <v>530</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531</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855</v>
      </c>
      <c r="L45" s="60">
        <v>811</v>
      </c>
      <c r="M45" s="60">
        <v>783</v>
      </c>
      <c r="N45" s="60">
        <v>757</v>
      </c>
      <c r="O45" s="61">
        <v>850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88</v>
      </c>
      <c r="L48" s="64">
        <v>95</v>
      </c>
      <c r="M48" s="64">
        <v>92</v>
      </c>
      <c r="N48" s="64">
        <v>86</v>
      </c>
      <c r="O48" s="65">
        <v>66</v>
      </c>
      <c r="P48" s="48"/>
      <c r="Q48" s="48"/>
      <c r="R48" s="48"/>
      <c r="S48" s="48"/>
      <c r="T48" s="48"/>
      <c r="U48" s="48"/>
    </row>
    <row r="49" spans="1:21" ht="30.75" customHeight="1" x14ac:dyDescent="0.15">
      <c r="A49" s="48"/>
      <c r="B49" s="1193"/>
      <c r="C49" s="1194"/>
      <c r="D49" s="62"/>
      <c r="E49" s="1185" t="s">
        <v>15</v>
      </c>
      <c r="F49" s="1185"/>
      <c r="G49" s="1185"/>
      <c r="H49" s="1185"/>
      <c r="I49" s="1185"/>
      <c r="J49" s="1186"/>
      <c r="K49" s="63">
        <v>106</v>
      </c>
      <c r="L49" s="64">
        <v>105</v>
      </c>
      <c r="M49" s="64">
        <v>84</v>
      </c>
      <c r="N49" s="64">
        <v>83</v>
      </c>
      <c r="O49" s="65">
        <v>86</v>
      </c>
      <c r="P49" s="48"/>
      <c r="Q49" s="48"/>
      <c r="R49" s="48"/>
      <c r="S49" s="48"/>
      <c r="T49" s="48"/>
      <c r="U49" s="48"/>
    </row>
    <row r="50" spans="1:21" ht="30.75" customHeight="1" x14ac:dyDescent="0.15">
      <c r="A50" s="48"/>
      <c r="B50" s="1193"/>
      <c r="C50" s="1194"/>
      <c r="D50" s="62"/>
      <c r="E50" s="1185" t="s">
        <v>16</v>
      </c>
      <c r="F50" s="1185"/>
      <c r="G50" s="1185"/>
      <c r="H50" s="1185"/>
      <c r="I50" s="1185"/>
      <c r="J50" s="1186"/>
      <c r="K50" s="63">
        <v>60</v>
      </c>
      <c r="L50" s="64">
        <v>60</v>
      </c>
      <c r="M50" s="64">
        <v>60</v>
      </c>
      <c r="N50" s="64">
        <v>60</v>
      </c>
      <c r="O50" s="65">
        <v>40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476</v>
      </c>
      <c r="L51" s="64" t="s">
        <v>476</v>
      </c>
      <c r="M51" s="64" t="s">
        <v>476</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734</v>
      </c>
      <c r="L52" s="64">
        <v>770</v>
      </c>
      <c r="M52" s="64">
        <v>722</v>
      </c>
      <c r="N52" s="64">
        <v>720</v>
      </c>
      <c r="O52" s="65">
        <v>776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375</v>
      </c>
      <c r="L53" s="69">
        <v>301</v>
      </c>
      <c r="M53" s="69">
        <v>297</v>
      </c>
      <c r="N53" s="69">
        <v>266</v>
      </c>
      <c r="O53" s="70">
        <v>266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99" t="s">
        <v>23</v>
      </c>
      <c r="C41" s="1200"/>
      <c r="D41" s="81"/>
      <c r="E41" s="1205" t="s">
        <v>24</v>
      </c>
      <c r="F41" s="1205"/>
      <c r="G41" s="1205"/>
      <c r="H41" s="1206"/>
      <c r="I41" s="82">
        <v>8043</v>
      </c>
      <c r="J41" s="83">
        <v>8171</v>
      </c>
      <c r="K41" s="83">
        <v>8176</v>
      </c>
      <c r="L41" s="83">
        <v>9033</v>
      </c>
      <c r="M41" s="84">
        <v>9961</v>
      </c>
    </row>
    <row r="42" spans="2:13" ht="27.75" customHeight="1" x14ac:dyDescent="0.15">
      <c r="B42" s="1201"/>
      <c r="C42" s="1202"/>
      <c r="D42" s="85"/>
      <c r="E42" s="1207" t="s">
        <v>25</v>
      </c>
      <c r="F42" s="1207"/>
      <c r="G42" s="1207"/>
      <c r="H42" s="1208"/>
      <c r="I42" s="86">
        <v>339</v>
      </c>
      <c r="J42" s="87">
        <v>278</v>
      </c>
      <c r="K42" s="87">
        <v>218</v>
      </c>
      <c r="L42" s="87">
        <v>158</v>
      </c>
      <c r="M42" s="88">
        <v>119</v>
      </c>
    </row>
    <row r="43" spans="2:13" ht="27.75" customHeight="1" x14ac:dyDescent="0.15">
      <c r="B43" s="1201"/>
      <c r="C43" s="1202"/>
      <c r="D43" s="85"/>
      <c r="E43" s="1207" t="s">
        <v>26</v>
      </c>
      <c r="F43" s="1207"/>
      <c r="G43" s="1207"/>
      <c r="H43" s="1208"/>
      <c r="I43" s="86">
        <v>586</v>
      </c>
      <c r="J43" s="87">
        <v>589</v>
      </c>
      <c r="K43" s="87">
        <v>601</v>
      </c>
      <c r="L43" s="87">
        <v>569</v>
      </c>
      <c r="M43" s="88">
        <v>512</v>
      </c>
    </row>
    <row r="44" spans="2:13" ht="27.75" customHeight="1" x14ac:dyDescent="0.15">
      <c r="B44" s="1201"/>
      <c r="C44" s="1202"/>
      <c r="D44" s="85"/>
      <c r="E44" s="1207" t="s">
        <v>27</v>
      </c>
      <c r="F44" s="1207"/>
      <c r="G44" s="1207"/>
      <c r="H44" s="1208"/>
      <c r="I44" s="86">
        <v>604</v>
      </c>
      <c r="J44" s="87">
        <v>557</v>
      </c>
      <c r="K44" s="87">
        <v>460</v>
      </c>
      <c r="L44" s="87">
        <v>483</v>
      </c>
      <c r="M44" s="88">
        <v>383</v>
      </c>
    </row>
    <row r="45" spans="2:13" ht="27.75" customHeight="1" x14ac:dyDescent="0.15">
      <c r="B45" s="1201"/>
      <c r="C45" s="1202"/>
      <c r="D45" s="85"/>
      <c r="E45" s="1207" t="s">
        <v>28</v>
      </c>
      <c r="F45" s="1207"/>
      <c r="G45" s="1207"/>
      <c r="H45" s="1208"/>
      <c r="I45" s="86">
        <v>1357</v>
      </c>
      <c r="J45" s="87">
        <v>1403</v>
      </c>
      <c r="K45" s="87">
        <v>1419</v>
      </c>
      <c r="L45" s="87">
        <v>1329</v>
      </c>
      <c r="M45" s="88">
        <v>1201</v>
      </c>
    </row>
    <row r="46" spans="2:13" ht="27.75" customHeight="1" x14ac:dyDescent="0.15">
      <c r="B46" s="1201"/>
      <c r="C46" s="1202"/>
      <c r="D46" s="85"/>
      <c r="E46" s="1207" t="s">
        <v>29</v>
      </c>
      <c r="F46" s="1207"/>
      <c r="G46" s="1207"/>
      <c r="H46" s="1208"/>
      <c r="I46" s="86">
        <v>8</v>
      </c>
      <c r="J46" s="87">
        <v>5</v>
      </c>
      <c r="K46" s="87">
        <v>3</v>
      </c>
      <c r="L46" s="87">
        <v>2</v>
      </c>
      <c r="M46" s="88">
        <v>1</v>
      </c>
    </row>
    <row r="47" spans="2:13" ht="27.75" customHeight="1" x14ac:dyDescent="0.15">
      <c r="B47" s="1201"/>
      <c r="C47" s="1202"/>
      <c r="D47" s="85"/>
      <c r="E47" s="1207" t="s">
        <v>30</v>
      </c>
      <c r="F47" s="1207"/>
      <c r="G47" s="1207"/>
      <c r="H47" s="1208"/>
      <c r="I47" s="86" t="s">
        <v>476</v>
      </c>
      <c r="J47" s="87" t="s">
        <v>476</v>
      </c>
      <c r="K47" s="87" t="s">
        <v>476</v>
      </c>
      <c r="L47" s="87" t="s">
        <v>476</v>
      </c>
      <c r="M47" s="88" t="s">
        <v>476</v>
      </c>
    </row>
    <row r="48" spans="2:13" ht="27.75" customHeight="1" x14ac:dyDescent="0.15">
      <c r="B48" s="1203"/>
      <c r="C48" s="1204"/>
      <c r="D48" s="85"/>
      <c r="E48" s="1207" t="s">
        <v>31</v>
      </c>
      <c r="F48" s="1207"/>
      <c r="G48" s="1207"/>
      <c r="H48" s="1208"/>
      <c r="I48" s="86" t="s">
        <v>476</v>
      </c>
      <c r="J48" s="87" t="s">
        <v>476</v>
      </c>
      <c r="K48" s="87" t="s">
        <v>476</v>
      </c>
      <c r="L48" s="87" t="s">
        <v>476</v>
      </c>
      <c r="M48" s="88" t="s">
        <v>476</v>
      </c>
    </row>
    <row r="49" spans="2:13" ht="27.75" customHeight="1" x14ac:dyDescent="0.15">
      <c r="B49" s="1209" t="s">
        <v>32</v>
      </c>
      <c r="C49" s="1210"/>
      <c r="D49" s="89"/>
      <c r="E49" s="1207" t="s">
        <v>33</v>
      </c>
      <c r="F49" s="1207"/>
      <c r="G49" s="1207"/>
      <c r="H49" s="1208"/>
      <c r="I49" s="86">
        <v>3069</v>
      </c>
      <c r="J49" s="87">
        <v>3244</v>
      </c>
      <c r="K49" s="87">
        <v>3686</v>
      </c>
      <c r="L49" s="87">
        <v>3579</v>
      </c>
      <c r="M49" s="88">
        <v>3383</v>
      </c>
    </row>
    <row r="50" spans="2:13" ht="27.75" customHeight="1" x14ac:dyDescent="0.15">
      <c r="B50" s="1201"/>
      <c r="C50" s="1202"/>
      <c r="D50" s="85"/>
      <c r="E50" s="1207" t="s">
        <v>34</v>
      </c>
      <c r="F50" s="1207"/>
      <c r="G50" s="1207"/>
      <c r="H50" s="1208"/>
      <c r="I50" s="86">
        <v>270</v>
      </c>
      <c r="J50" s="87">
        <v>246</v>
      </c>
      <c r="K50" s="87">
        <v>219</v>
      </c>
      <c r="L50" s="87">
        <v>203</v>
      </c>
      <c r="M50" s="88">
        <v>177</v>
      </c>
    </row>
    <row r="51" spans="2:13" ht="27.75" customHeight="1" x14ac:dyDescent="0.15">
      <c r="B51" s="1203"/>
      <c r="C51" s="1204"/>
      <c r="D51" s="85"/>
      <c r="E51" s="1207" t="s">
        <v>35</v>
      </c>
      <c r="F51" s="1207"/>
      <c r="G51" s="1207"/>
      <c r="H51" s="1208"/>
      <c r="I51" s="86">
        <v>6998</v>
      </c>
      <c r="J51" s="87">
        <v>7133</v>
      </c>
      <c r="K51" s="87">
        <v>6766</v>
      </c>
      <c r="L51" s="87">
        <v>7377</v>
      </c>
      <c r="M51" s="88">
        <v>8103</v>
      </c>
    </row>
    <row r="52" spans="2:13" ht="27.75" customHeight="1" thickBot="1" x14ac:dyDescent="0.2">
      <c r="B52" s="1211" t="s">
        <v>20</v>
      </c>
      <c r="C52" s="1212"/>
      <c r="D52" s="90"/>
      <c r="E52" s="1213" t="s">
        <v>36</v>
      </c>
      <c r="F52" s="1213"/>
      <c r="G52" s="1213"/>
      <c r="H52" s="1214"/>
      <c r="I52" s="91">
        <v>600</v>
      </c>
      <c r="J52" s="92">
        <v>380</v>
      </c>
      <c r="K52" s="92">
        <v>206</v>
      </c>
      <c r="L52" s="92">
        <v>414</v>
      </c>
      <c r="M52" s="93">
        <v>513</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562</v>
      </c>
    </row>
    <row r="50" spans="1:17" x14ac:dyDescent="0.15">
      <c r="B50" s="248"/>
      <c r="C50" s="244"/>
      <c r="D50" s="244"/>
      <c r="E50" s="244"/>
      <c r="F50" s="244"/>
      <c r="G50" s="1224"/>
      <c r="H50" s="1225"/>
      <c r="I50" s="1225"/>
      <c r="J50" s="1226"/>
      <c r="K50" s="354" t="s">
        <v>516</v>
      </c>
      <c r="L50" s="354" t="s">
        <v>517</v>
      </c>
      <c r="M50" s="354" t="s">
        <v>518</v>
      </c>
      <c r="N50" s="354" t="s">
        <v>519</v>
      </c>
      <c r="O50" s="354" t="s">
        <v>520</v>
      </c>
    </row>
    <row r="51" spans="1:17" x14ac:dyDescent="0.15">
      <c r="B51" s="248"/>
      <c r="C51" s="244"/>
      <c r="D51" s="244"/>
      <c r="E51" s="244"/>
      <c r="F51" s="244"/>
      <c r="G51" s="1227" t="s">
        <v>563</v>
      </c>
      <c r="H51" s="1228"/>
      <c r="I51" s="1233" t="s">
        <v>564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565</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566</v>
      </c>
      <c r="H55" s="1241"/>
      <c r="I55" s="1237" t="s">
        <v>564</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565</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567</v>
      </c>
      <c r="C63" s="244"/>
      <c r="D63" s="244"/>
      <c r="E63" s="244"/>
      <c r="F63" s="244"/>
      <c r="G63" s="244"/>
      <c r="H63" s="244"/>
      <c r="I63" s="244"/>
      <c r="J63" s="244"/>
      <c r="K63" s="244"/>
      <c r="L63" s="244"/>
      <c r="M63" s="244"/>
      <c r="N63" s="244"/>
      <c r="O63" s="244"/>
    </row>
    <row r="64" spans="1:17" x14ac:dyDescent="0.15">
      <c r="B64" s="248"/>
      <c r="C64" s="244"/>
      <c r="D64" s="244"/>
      <c r="E64" s="244"/>
      <c r="F64" s="244"/>
      <c r="G64" s="351" t="s">
        <v>561</v>
      </c>
      <c r="I64" s="352"/>
      <c r="J64" s="352"/>
      <c r="K64" s="352"/>
      <c r="L64" s="244"/>
      <c r="M64" s="244"/>
      <c r="N64" s="244"/>
      <c r="O64" s="244"/>
    </row>
    <row r="65" spans="2:30" x14ac:dyDescent="0.15">
      <c r="B65" s="248"/>
      <c r="C65" s="244"/>
      <c r="D65" s="244"/>
      <c r="E65" s="244"/>
      <c r="F65" s="244"/>
      <c r="G65" s="1247" t="s">
        <v>570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568</v>
      </c>
      <c r="I71" s="368"/>
      <c r="J71" s="364"/>
      <c r="K71" s="364"/>
      <c r="L71" s="365"/>
      <c r="M71" s="364"/>
      <c r="N71" s="365"/>
      <c r="O71" s="366"/>
    </row>
    <row r="72" spans="2:30" x14ac:dyDescent="0.15">
      <c r="B72" s="248"/>
      <c r="C72" s="244"/>
      <c r="D72" s="244"/>
      <c r="E72" s="244"/>
      <c r="F72" s="244"/>
      <c r="G72" s="1224"/>
      <c r="H72" s="1225"/>
      <c r="I72" s="1225"/>
      <c r="J72" s="1226"/>
      <c r="K72" s="354" t="s">
        <v>516</v>
      </c>
      <c r="L72" s="354" t="s">
        <v>517</v>
      </c>
      <c r="M72" s="354" t="s">
        <v>518</v>
      </c>
      <c r="N72" s="354" t="s">
        <v>519</v>
      </c>
      <c r="O72" s="354" t="s">
        <v>520</v>
      </c>
    </row>
    <row r="73" spans="2:30" x14ac:dyDescent="0.15">
      <c r="B73" s="248"/>
      <c r="C73" s="244"/>
      <c r="D73" s="244"/>
      <c r="E73" s="244"/>
      <c r="F73" s="244"/>
      <c r="G73" s="1227" t="s">
        <v>563</v>
      </c>
      <c r="H73" s="1228"/>
      <c r="I73" s="1233" t="s">
        <v>564</v>
      </c>
      <c r="J73" s="1233"/>
      <c r="K73" s="1248">
        <v>13.3</v>
      </c>
      <c r="L73" s="1248">
        <v>8.5</v>
      </c>
      <c r="M73" s="1236">
        <v>4.5999999999999996</v>
      </c>
      <c r="N73" s="1236">
        <v>9.3000000000000007</v>
      </c>
      <c r="O73" s="1236">
        <v>11.7</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569</v>
      </c>
      <c r="J75" s="1237"/>
      <c r="K75" s="1249">
        <v>9.6999999999999993</v>
      </c>
      <c r="L75" s="1249">
        <v>8.1999999999999993</v>
      </c>
      <c r="M75" s="1249">
        <v>7.2</v>
      </c>
      <c r="N75" s="1249">
        <v>6.5</v>
      </c>
      <c r="O75" s="1249">
        <v>6.2</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566</v>
      </c>
      <c r="H77" s="1241"/>
      <c r="I77" s="1237" t="s">
        <v>564</v>
      </c>
      <c r="J77" s="1237"/>
      <c r="K77" s="1248">
        <v>74.8</v>
      </c>
      <c r="L77" s="1248">
        <v>64.7</v>
      </c>
      <c r="M77" s="1236">
        <v>55.2</v>
      </c>
      <c r="N77" s="1236">
        <v>54</v>
      </c>
      <c r="O77" s="1236">
        <v>58.9</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569</v>
      </c>
      <c r="J79" s="1246"/>
      <c r="K79" s="1251">
        <v>14.5</v>
      </c>
      <c r="L79" s="1251">
        <v>13.3</v>
      </c>
      <c r="M79" s="1251">
        <v>12.5</v>
      </c>
      <c r="N79" s="1251">
        <v>11.5</v>
      </c>
      <c r="O79" s="1251">
        <v>10.8</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515</v>
      </c>
      <c r="G2" s="111"/>
      <c r="H2" s="112"/>
    </row>
    <row r="3" spans="1:8" x14ac:dyDescent="0.15">
      <c r="A3" s="108" t="s">
        <v>508</v>
      </c>
      <c r="B3" s="113"/>
      <c r="C3" s="114"/>
      <c r="D3" s="115">
        <v>111890</v>
      </c>
      <c r="E3" s="116"/>
      <c r="F3" s="117">
        <v>117242</v>
      </c>
      <c r="G3" s="118"/>
      <c r="H3" s="119"/>
    </row>
    <row r="4" spans="1:8" x14ac:dyDescent="0.15">
      <c r="A4" s="120"/>
      <c r="B4" s="121"/>
      <c r="C4" s="122"/>
      <c r="D4" s="123">
        <v>66885</v>
      </c>
      <c r="E4" s="124"/>
      <c r="F4" s="125">
        <v>59388</v>
      </c>
      <c r="G4" s="126"/>
      <c r="H4" s="127"/>
    </row>
    <row r="5" spans="1:8" x14ac:dyDescent="0.15">
      <c r="A5" s="108" t="s">
        <v>510</v>
      </c>
      <c r="B5" s="113"/>
      <c r="C5" s="114"/>
      <c r="D5" s="115">
        <v>80585</v>
      </c>
      <c r="E5" s="116"/>
      <c r="F5" s="117">
        <v>114097</v>
      </c>
      <c r="G5" s="118"/>
      <c r="H5" s="119"/>
    </row>
    <row r="6" spans="1:8" x14ac:dyDescent="0.15">
      <c r="A6" s="120"/>
      <c r="B6" s="121"/>
      <c r="C6" s="122"/>
      <c r="D6" s="123">
        <v>73424</v>
      </c>
      <c r="E6" s="124"/>
      <c r="F6" s="125">
        <v>61630</v>
      </c>
      <c r="G6" s="126"/>
      <c r="H6" s="127"/>
    </row>
    <row r="7" spans="1:8" x14ac:dyDescent="0.15">
      <c r="A7" s="108" t="s">
        <v>511</v>
      </c>
      <c r="B7" s="113"/>
      <c r="C7" s="114"/>
      <c r="D7" s="115">
        <v>78546</v>
      </c>
      <c r="E7" s="116"/>
      <c r="F7" s="117">
        <v>136577</v>
      </c>
      <c r="G7" s="118"/>
      <c r="H7" s="119"/>
    </row>
    <row r="8" spans="1:8" x14ac:dyDescent="0.15">
      <c r="A8" s="120"/>
      <c r="B8" s="121"/>
      <c r="C8" s="122"/>
      <c r="D8" s="123">
        <v>69835</v>
      </c>
      <c r="E8" s="124"/>
      <c r="F8" s="125">
        <v>59645</v>
      </c>
      <c r="G8" s="126"/>
      <c r="H8" s="127"/>
    </row>
    <row r="9" spans="1:8" x14ac:dyDescent="0.15">
      <c r="A9" s="108" t="s">
        <v>512</v>
      </c>
      <c r="B9" s="113"/>
      <c r="C9" s="114"/>
      <c r="D9" s="115">
        <v>178731</v>
      </c>
      <c r="E9" s="116"/>
      <c r="F9" s="117">
        <v>132212</v>
      </c>
      <c r="G9" s="118"/>
      <c r="H9" s="119"/>
    </row>
    <row r="10" spans="1:8" x14ac:dyDescent="0.15">
      <c r="A10" s="120"/>
      <c r="B10" s="121"/>
      <c r="C10" s="122"/>
      <c r="D10" s="123">
        <v>144161</v>
      </c>
      <c r="E10" s="124"/>
      <c r="F10" s="125">
        <v>67114</v>
      </c>
      <c r="G10" s="126"/>
      <c r="H10" s="127"/>
    </row>
    <row r="11" spans="1:8" x14ac:dyDescent="0.15">
      <c r="A11" s="108" t="s">
        <v>513</v>
      </c>
      <c r="B11" s="113"/>
      <c r="C11" s="114"/>
      <c r="D11" s="115">
        <v>172871</v>
      </c>
      <c r="E11" s="116"/>
      <c r="F11" s="117">
        <v>93741</v>
      </c>
      <c r="G11" s="118"/>
      <c r="H11" s="119"/>
    </row>
    <row r="12" spans="1:8" x14ac:dyDescent="0.15">
      <c r="A12" s="120"/>
      <c r="B12" s="121"/>
      <c r="C12" s="128"/>
      <c r="D12" s="123">
        <v>148283</v>
      </c>
      <c r="E12" s="124"/>
      <c r="F12" s="125">
        <v>46285</v>
      </c>
      <c r="G12" s="126"/>
      <c r="H12" s="127"/>
    </row>
    <row r="13" spans="1:8" x14ac:dyDescent="0.15">
      <c r="A13" s="108"/>
      <c r="B13" s="113"/>
      <c r="C13" s="129"/>
      <c r="D13" s="130">
        <v>124525</v>
      </c>
      <c r="E13" s="131"/>
      <c r="F13" s="132">
        <v>118774</v>
      </c>
      <c r="G13" s="133"/>
      <c r="H13" s="119"/>
    </row>
    <row r="14" spans="1:8" x14ac:dyDescent="0.15">
      <c r="A14" s="120"/>
      <c r="B14" s="121"/>
      <c r="C14" s="122"/>
      <c r="D14" s="123">
        <v>100518</v>
      </c>
      <c r="E14" s="124"/>
      <c r="F14" s="125">
        <v>58812</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11.39</v>
      </c>
      <c r="C19" s="134">
        <f>ROUND(VALUE(SUBSTITUTE(実質収支比率等に係る経年分析!G$48,"▲","-")),2)</f>
        <v>11.81</v>
      </c>
      <c r="D19" s="134">
        <f>ROUND(VALUE(SUBSTITUTE(実質収支比率等に係る経年分析!H$48,"▲","-")),2)</f>
        <v>12.26</v>
      </c>
      <c r="E19" s="134">
        <f>ROUND(VALUE(SUBSTITUTE(実質収支比率等に係る経年分析!I$48,"▲","-")),2)</f>
        <v>15.28</v>
      </c>
      <c r="F19" s="134">
        <f>ROUND(VALUE(SUBSTITUTE(実質収支比率等に係る経年分析!J$48,"▲","-")),2)</f>
        <v>13.76</v>
      </c>
    </row>
    <row r="20" spans="1:11" x14ac:dyDescent="0.15">
      <c r="A20" s="134" t="s">
        <v>41</v>
      </c>
      <c r="B20" s="134">
        <f>ROUND(VALUE(SUBSTITUTE(実質収支比率等に係る経年分析!F$47,"▲","-")),2)</f>
        <v>26.23</v>
      </c>
      <c r="C20" s="134">
        <f>ROUND(VALUE(SUBSTITUTE(実質収支比率等に係る経年分析!G$47,"▲","-")),2)</f>
        <v>28.32</v>
      </c>
      <c r="D20" s="134">
        <f>ROUND(VALUE(SUBSTITUTE(実質収支比率等に係る経年分析!H$47,"▲","-")),2)</f>
        <v>28.42</v>
      </c>
      <c r="E20" s="134">
        <f>ROUND(VALUE(SUBSTITUTE(実質収支比率等に係る経年分析!I$47,"▲","-")),2)</f>
        <v>28.69</v>
      </c>
      <c r="F20" s="134">
        <f>ROUND(VALUE(SUBSTITUTE(実質収支比率等に係る経年分析!J$47,"▲","-")),2)</f>
        <v>28.61</v>
      </c>
    </row>
    <row r="21" spans="1:11" x14ac:dyDescent="0.15">
      <c r="A21" s="134" t="s">
        <v>42</v>
      </c>
      <c r="B21" s="134">
        <f>IF(ISNUMBER(VALUE(SUBSTITUTE(実質収支比率等に係る経年分析!F$49,"▲","-"))),ROUND(VALUE(SUBSTITUTE(実質収支比率等に係る経年分析!F$49,"▲","-")),2),NA())</f>
        <v>7.55</v>
      </c>
      <c r="C21" s="134">
        <f>IF(ISNUMBER(VALUE(SUBSTITUTE(実質収支比率等に係る経年分析!G$49,"▲","-"))),ROUND(VALUE(SUBSTITUTE(実質収支比率等に係る経年分析!G$49,"▲","-")),2),NA())</f>
        <v>2.3199999999999998</v>
      </c>
      <c r="D21" s="134">
        <f>IF(ISNUMBER(VALUE(SUBSTITUTE(実質収支比率等に係る経年分析!H$49,"▲","-"))),ROUND(VALUE(SUBSTITUTE(実質収支比率等に係る経年分析!H$49,"▲","-")),2),NA())</f>
        <v>0.43</v>
      </c>
      <c r="E21" s="134">
        <f>IF(ISNUMBER(VALUE(SUBSTITUTE(実質収支比率等に係る経年分析!I$49,"▲","-"))),ROUND(VALUE(SUBSTITUTE(実質収支比率等に係る経年分析!I$49,"▲","-")),2),NA())</f>
        <v>2.96</v>
      </c>
      <c r="F21" s="134">
        <f>IF(ISNUMBER(VALUE(SUBSTITUTE(実質収支比率等に係る経年分析!J$49,"▲","-"))),ROUND(VALUE(SUBSTITUTE(実質収支比率等に係る経年分析!J$49,"▲","-")),2),NA())</f>
        <v>-1.41</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南阿蘇村農業集落排水特別会計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南阿蘇村生活排水処理事業特別会計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x14ac:dyDescent="0.15">
      <c r="A31" s="135" t="str">
        <f>IF(連結実質赤字比率に係る赤字・黒字の構成分析!C$39="",NA(),連結実質赤字比率に係る赤字・黒字の構成分析!C$39)</f>
        <v>南阿蘇村後期高齢者医療特別会計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15">
      <c r="A32" s="135" t="str">
        <f>IF(連結実質赤字比率に係る赤字・黒字の構成分析!C$38="",NA(),連結実質赤字比率に係る赤字・黒字の構成分析!C$38)</f>
        <v>南阿蘇村簡易水道特別会計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0.55000000000000004</v>
      </c>
    </row>
    <row r="33" spans="1:16" x14ac:dyDescent="0.15">
      <c r="A33" s="135" t="str">
        <f>IF(連結実質赤字比率に係る赤字・黒字の構成分析!C$37="",NA(),連結実質赤字比率に係る赤字・黒字の構成分析!C$37)</f>
        <v>南阿蘇村国民健康保険特別会計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x14ac:dyDescent="0.15">
      <c r="A34" s="135" t="str">
        <f>IF(連結実質赤字比率に係る赤字・黒字の構成分析!C$36="",NA(),連結実質赤字比率に係る赤字・黒字の構成分析!C$36)</f>
        <v>南阿蘇村介護保険特別会計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1.17</v>
      </c>
    </row>
    <row r="35" spans="1:16" x14ac:dyDescent="0.15">
      <c r="A35" s="135" t="str">
        <f>IF(連結実質赤字比率に係る赤字・黒字の構成分析!C$35="",NA(),連結実質赤字比率に係る赤字・黒字の構成分析!C$35)</f>
        <v>南阿蘇村上水道事業会計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2.2799999999999998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2.5299999999999998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13.75</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734</v>
      </c>
      <c r="E42" s="136"/>
      <c r="F42" s="136"/>
      <c r="G42" s="136">
        <f>'実質公債費比率（分子）の構造'!L$52</f>
        <v>770</v>
      </c>
      <c r="H42" s="136"/>
      <c r="I42" s="136"/>
      <c r="J42" s="136">
        <f>'実質公債費比率（分子）の構造'!M$52</f>
        <v>722</v>
      </c>
      <c r="K42" s="136"/>
      <c r="L42" s="136"/>
      <c r="M42" s="136">
        <f>'実質公債費比率（分子）の構造'!N$52</f>
        <v>720</v>
      </c>
      <c r="N42" s="136"/>
      <c r="O42" s="136"/>
      <c r="P42" s="136">
        <f>'実質公債費比率（分子）の構造'!O$52</f>
        <v>776</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51</v>
      </c>
      <c r="B44" s="136">
        <f>'実質公債費比率（分子）の構造'!K$50</f>
        <v>60</v>
      </c>
      <c r="C44" s="136"/>
      <c r="D44" s="136"/>
      <c r="E44" s="136">
        <f>'実質公債費比率（分子）の構造'!L$50</f>
        <v>60</v>
      </c>
      <c r="F44" s="136"/>
      <c r="G44" s="136"/>
      <c r="H44" s="136">
        <f>'実質公債費比率（分子）の構造'!M$50</f>
        <v>60</v>
      </c>
      <c r="I44" s="136"/>
      <c r="J44" s="136"/>
      <c r="K44" s="136">
        <f>'実質公債費比率（分子）の構造'!N$50</f>
        <v>60</v>
      </c>
      <c r="L44" s="136"/>
      <c r="M44" s="136"/>
      <c r="N44" s="136">
        <f>'実質公債費比率（分子）の構造'!O$50</f>
        <v>40</v>
      </c>
      <c r="O44" s="136"/>
      <c r="P44" s="136"/>
    </row>
    <row r="45" spans="1:16" x14ac:dyDescent="0.15">
      <c r="A45" s="136" t="s">
        <v>52</v>
      </c>
      <c r="B45" s="136">
        <f>'実質公債費比率（分子）の構造'!K$49</f>
        <v>106</v>
      </c>
      <c r="C45" s="136"/>
      <c r="D45" s="136"/>
      <c r="E45" s="136">
        <f>'実質公債費比率（分子）の構造'!L$49</f>
        <v>105</v>
      </c>
      <c r="F45" s="136"/>
      <c r="G45" s="136"/>
      <c r="H45" s="136">
        <f>'実質公債費比率（分子）の構造'!M$49</f>
        <v>84</v>
      </c>
      <c r="I45" s="136"/>
      <c r="J45" s="136"/>
      <c r="K45" s="136">
        <f>'実質公債費比率（分子）の構造'!N$49</f>
        <v>83</v>
      </c>
      <c r="L45" s="136"/>
      <c r="M45" s="136"/>
      <c r="N45" s="136">
        <f>'実質公債費比率（分子）の構造'!O$49</f>
        <v>86</v>
      </c>
      <c r="O45" s="136"/>
      <c r="P45" s="136"/>
    </row>
    <row r="46" spans="1:16" x14ac:dyDescent="0.15">
      <c r="A46" s="136" t="s">
        <v>53</v>
      </c>
      <c r="B46" s="136">
        <f>'実質公債費比率（分子）の構造'!K$48</f>
        <v>88</v>
      </c>
      <c r="C46" s="136"/>
      <c r="D46" s="136"/>
      <c r="E46" s="136">
        <f>'実質公債費比率（分子）の構造'!L$48</f>
        <v>95</v>
      </c>
      <c r="F46" s="136"/>
      <c r="G46" s="136"/>
      <c r="H46" s="136">
        <f>'実質公債費比率（分子）の構造'!M$48</f>
        <v>92</v>
      </c>
      <c r="I46" s="136"/>
      <c r="J46" s="136"/>
      <c r="K46" s="136">
        <f>'実質公債費比率（分子）の構造'!N$48</f>
        <v>86</v>
      </c>
      <c r="L46" s="136"/>
      <c r="M46" s="136"/>
      <c r="N46" s="136">
        <f>'実質公債費比率（分子）の構造'!O$48</f>
        <v>66</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855</v>
      </c>
      <c r="C49" s="136"/>
      <c r="D49" s="136"/>
      <c r="E49" s="136">
        <f>'実質公債費比率（分子）の構造'!L$45</f>
        <v>811</v>
      </c>
      <c r="F49" s="136"/>
      <c r="G49" s="136"/>
      <c r="H49" s="136">
        <f>'実質公債費比率（分子）の構造'!M$45</f>
        <v>783</v>
      </c>
      <c r="I49" s="136"/>
      <c r="J49" s="136"/>
      <c r="K49" s="136">
        <f>'実質公債費比率（分子）の構造'!N$45</f>
        <v>757</v>
      </c>
      <c r="L49" s="136"/>
      <c r="M49" s="136"/>
      <c r="N49" s="136">
        <f>'実質公債費比率（分子）の構造'!O$45</f>
        <v>850</v>
      </c>
      <c r="O49" s="136"/>
      <c r="P49" s="136"/>
    </row>
    <row r="50" spans="1:16" x14ac:dyDescent="0.15">
      <c r="A50" s="136" t="s">
        <v>57</v>
      </c>
      <c r="B50" s="136" t="e">
        <f>NA()</f>
        <v>#N/A</v>
      </c>
      <c r="C50" s="136">
        <f>IF(ISNUMBER('実質公債費比率（分子）の構造'!K$53),'実質公債費比率（分子）の構造'!K$53,NA())</f>
        <v>375</v>
      </c>
      <c r="D50" s="136" t="e">
        <f>NA()</f>
        <v>#N/A</v>
      </c>
      <c r="E50" s="136" t="e">
        <f>NA()</f>
        <v>#N/A</v>
      </c>
      <c r="F50" s="136">
        <f>IF(ISNUMBER('実質公債費比率（分子）の構造'!L$53),'実質公債費比率（分子）の構造'!L$53,NA())</f>
        <v>301</v>
      </c>
      <c r="G50" s="136" t="e">
        <f>NA()</f>
        <v>#N/A</v>
      </c>
      <c r="H50" s="136" t="e">
        <f>NA()</f>
        <v>#N/A</v>
      </c>
      <c r="I50" s="136">
        <f>IF(ISNUMBER('実質公債費比率（分子）の構造'!M$53),'実質公債費比率（分子）の構造'!M$53,NA())</f>
        <v>297</v>
      </c>
      <c r="J50" s="136" t="e">
        <f>NA()</f>
        <v>#N/A</v>
      </c>
      <c r="K50" s="136" t="e">
        <f>NA()</f>
        <v>#N/A</v>
      </c>
      <c r="L50" s="136">
        <f>IF(ISNUMBER('実質公債費比率（分子）の構造'!N$53),'実質公債費比率（分子）の構造'!N$53,NA())</f>
        <v>266</v>
      </c>
      <c r="M50" s="136" t="e">
        <f>NA()</f>
        <v>#N/A</v>
      </c>
      <c r="N50" s="136" t="e">
        <f>NA()</f>
        <v>#N/A</v>
      </c>
      <c r="O50" s="136">
        <f>IF(ISNUMBER('実質公債費比率（分子）の構造'!O$53),'実質公債費比率（分子）の構造'!O$53,NA())</f>
        <v>266</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6998</v>
      </c>
      <c r="E56" s="135"/>
      <c r="F56" s="135"/>
      <c r="G56" s="135">
        <f>'将来負担比率（分子）の構造'!J$51</f>
        <v>7133</v>
      </c>
      <c r="H56" s="135"/>
      <c r="I56" s="135"/>
      <c r="J56" s="135">
        <f>'将来負担比率（分子）の構造'!K$51</f>
        <v>6766</v>
      </c>
      <c r="K56" s="135"/>
      <c r="L56" s="135"/>
      <c r="M56" s="135">
        <f>'将来負担比率（分子）の構造'!L$51</f>
        <v>7377</v>
      </c>
      <c r="N56" s="135"/>
      <c r="O56" s="135"/>
      <c r="P56" s="135">
        <f>'将来負担比率（分子）の構造'!M$51</f>
        <v>8103</v>
      </c>
    </row>
    <row r="57" spans="1:16" x14ac:dyDescent="0.15">
      <c r="A57" s="135" t="s">
        <v>34</v>
      </c>
      <c r="B57" s="135"/>
      <c r="C57" s="135"/>
      <c r="D57" s="135">
        <f>'将来負担比率（分子）の構造'!I$50</f>
        <v>270</v>
      </c>
      <c r="E57" s="135"/>
      <c r="F57" s="135"/>
      <c r="G57" s="135">
        <f>'将来負担比率（分子）の構造'!J$50</f>
        <v>246</v>
      </c>
      <c r="H57" s="135"/>
      <c r="I57" s="135"/>
      <c r="J57" s="135">
        <f>'将来負担比率（分子）の構造'!K$50</f>
        <v>219</v>
      </c>
      <c r="K57" s="135"/>
      <c r="L57" s="135"/>
      <c r="M57" s="135">
        <f>'将来負担比率（分子）の構造'!L$50</f>
        <v>203</v>
      </c>
      <c r="N57" s="135"/>
      <c r="O57" s="135"/>
      <c r="P57" s="135">
        <f>'将来負担比率（分子）の構造'!M$50</f>
        <v>177</v>
      </c>
    </row>
    <row r="58" spans="1:16" x14ac:dyDescent="0.15">
      <c r="A58" s="135" t="s">
        <v>33</v>
      </c>
      <c r="B58" s="135"/>
      <c r="C58" s="135"/>
      <c r="D58" s="135">
        <f>'将来負担比率（分子）の構造'!I$49</f>
        <v>3069</v>
      </c>
      <c r="E58" s="135"/>
      <c r="F58" s="135"/>
      <c r="G58" s="135">
        <f>'将来負担比率（分子）の構造'!J$49</f>
        <v>3244</v>
      </c>
      <c r="H58" s="135"/>
      <c r="I58" s="135"/>
      <c r="J58" s="135">
        <f>'将来負担比率（分子）の構造'!K$49</f>
        <v>3686</v>
      </c>
      <c r="K58" s="135"/>
      <c r="L58" s="135"/>
      <c r="M58" s="135">
        <f>'将来負担比率（分子）の構造'!L$49</f>
        <v>3579</v>
      </c>
      <c r="N58" s="135"/>
      <c r="O58" s="135"/>
      <c r="P58" s="135">
        <f>'将来負担比率（分子）の構造'!M$49</f>
        <v>3383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8</v>
      </c>
      <c r="C61" s="135"/>
      <c r="D61" s="135"/>
      <c r="E61" s="135">
        <f>'将来負担比率（分子）の構造'!J$46</f>
        <v>5</v>
      </c>
      <c r="F61" s="135"/>
      <c r="G61" s="135"/>
      <c r="H61" s="135">
        <f>'将来負担比率（分子）の構造'!K$46</f>
        <v>3</v>
      </c>
      <c r="I61" s="135"/>
      <c r="J61" s="135"/>
      <c r="K61" s="135">
        <f>'将来負担比率（分子）の構造'!L$46</f>
        <v>2</v>
      </c>
      <c r="L61" s="135"/>
      <c r="M61" s="135"/>
      <c r="N61" s="135">
        <f>'将来負担比率（分子）の構造'!M$46</f>
        <v>1</v>
      </c>
      <c r="O61" s="135"/>
      <c r="P61" s="135"/>
    </row>
    <row r="62" spans="1:16" x14ac:dyDescent="0.15">
      <c r="A62" s="135" t="s">
        <v>28</v>
      </c>
      <c r="B62" s="135">
        <f>'将来負担比率（分子）の構造'!I$45</f>
        <v>1357</v>
      </c>
      <c r="C62" s="135"/>
      <c r="D62" s="135"/>
      <c r="E62" s="135">
        <f>'将来負担比率（分子）の構造'!J$45</f>
        <v>1403</v>
      </c>
      <c r="F62" s="135"/>
      <c r="G62" s="135"/>
      <c r="H62" s="135">
        <f>'将来負担比率（分子）の構造'!K$45</f>
        <v>1419</v>
      </c>
      <c r="I62" s="135"/>
      <c r="J62" s="135"/>
      <c r="K62" s="135">
        <f>'将来負担比率（分子）の構造'!L$45</f>
        <v>1329</v>
      </c>
      <c r="L62" s="135"/>
      <c r="M62" s="135"/>
      <c r="N62" s="135">
        <f>'将来負担比率（分子）の構造'!M$45</f>
        <v>1201</v>
      </c>
      <c r="O62" s="135"/>
      <c r="P62" s="135"/>
    </row>
    <row r="63" spans="1:16" x14ac:dyDescent="0.15">
      <c r="A63" s="135" t="s">
        <v>27</v>
      </c>
      <c r="B63" s="135">
        <f>'将来負担比率（分子）の構造'!I$44</f>
        <v>604</v>
      </c>
      <c r="C63" s="135"/>
      <c r="D63" s="135"/>
      <c r="E63" s="135">
        <f>'将来負担比率（分子）の構造'!J$44</f>
        <v>557</v>
      </c>
      <c r="F63" s="135"/>
      <c r="G63" s="135"/>
      <c r="H63" s="135">
        <f>'将来負担比率（分子）の構造'!K$44</f>
        <v>460</v>
      </c>
      <c r="I63" s="135"/>
      <c r="J63" s="135"/>
      <c r="K63" s="135">
        <f>'将来負担比率（分子）の構造'!L$44</f>
        <v>483</v>
      </c>
      <c r="L63" s="135"/>
      <c r="M63" s="135"/>
      <c r="N63" s="135">
        <f>'将来負担比率（分子）の構造'!M$44</f>
        <v>383</v>
      </c>
      <c r="O63" s="135"/>
      <c r="P63" s="135"/>
    </row>
    <row r="64" spans="1:16" x14ac:dyDescent="0.15">
      <c r="A64" s="135" t="s">
        <v>26</v>
      </c>
      <c r="B64" s="135">
        <f>'将来負担比率（分子）の構造'!I$43</f>
        <v>586</v>
      </c>
      <c r="C64" s="135"/>
      <c r="D64" s="135"/>
      <c r="E64" s="135">
        <f>'将来負担比率（分子）の構造'!J$43</f>
        <v>589</v>
      </c>
      <c r="F64" s="135"/>
      <c r="G64" s="135"/>
      <c r="H64" s="135">
        <f>'将来負担比率（分子）の構造'!K$43</f>
        <v>601</v>
      </c>
      <c r="I64" s="135"/>
      <c r="J64" s="135"/>
      <c r="K64" s="135">
        <f>'将来負担比率（分子）の構造'!L$43</f>
        <v>569</v>
      </c>
      <c r="L64" s="135"/>
      <c r="M64" s="135"/>
      <c r="N64" s="135">
        <f>'将来負担比率（分子）の構造'!M$43</f>
        <v>512</v>
      </c>
      <c r="O64" s="135"/>
      <c r="P64" s="135"/>
    </row>
    <row r="65" spans="1:16" x14ac:dyDescent="0.15">
      <c r="A65" s="135" t="s">
        <v>25</v>
      </c>
      <c r="B65" s="135">
        <f>'将来負担比率（分子）の構造'!I$42</f>
        <v>339</v>
      </c>
      <c r="C65" s="135"/>
      <c r="D65" s="135"/>
      <c r="E65" s="135">
        <f>'将来負担比率（分子）の構造'!J$42</f>
        <v>278</v>
      </c>
      <c r="F65" s="135"/>
      <c r="G65" s="135"/>
      <c r="H65" s="135">
        <f>'将来負担比率（分子）の構造'!K$42</f>
        <v>218</v>
      </c>
      <c r="I65" s="135"/>
      <c r="J65" s="135"/>
      <c r="K65" s="135">
        <f>'将来負担比率（分子）の構造'!L$42</f>
        <v>158</v>
      </c>
      <c r="L65" s="135"/>
      <c r="M65" s="135"/>
      <c r="N65" s="135">
        <f>'将来負担比率（分子）の構造'!M$42</f>
        <v>119</v>
      </c>
      <c r="O65" s="135"/>
      <c r="P65" s="135"/>
    </row>
    <row r="66" spans="1:16" x14ac:dyDescent="0.15">
      <c r="A66" s="135" t="s">
        <v>24</v>
      </c>
      <c r="B66" s="135">
        <f>'将来負担比率（分子）の構造'!I$41</f>
        <v>8043</v>
      </c>
      <c r="C66" s="135"/>
      <c r="D66" s="135"/>
      <c r="E66" s="135">
        <f>'将来負担比率（分子）の構造'!J$41</f>
        <v>8171</v>
      </c>
      <c r="F66" s="135"/>
      <c r="G66" s="135"/>
      <c r="H66" s="135">
        <f>'将来負担比率（分子）の構造'!K$41</f>
        <v>8176</v>
      </c>
      <c r="I66" s="135"/>
      <c r="J66" s="135"/>
      <c r="K66" s="135">
        <f>'将来負担比率（分子）の構造'!L$41</f>
        <v>9033</v>
      </c>
      <c r="L66" s="135"/>
      <c r="M66" s="135"/>
      <c r="N66" s="135">
        <f>'将来負担比率（分子）の構造'!M$41</f>
        <v>9961</v>
      </c>
      <c r="O66" s="135"/>
      <c r="P66" s="135"/>
    </row>
    <row r="67" spans="1:16" x14ac:dyDescent="0.15">
      <c r="A67" s="135" t="s">
        <v>61</v>
      </c>
      <c r="B67" s="135" t="e">
        <f>NA()</f>
        <v>#N/A</v>
      </c>
      <c r="C67" s="135">
        <f>IF(ISNUMBER('将来負担比率（分子）の構造'!I$52), IF('将来負担比率（分子）の構造'!I$52 &lt; 0, 0, '将来負担比率（分子）の構造'!I$52), NA())</f>
        <v>600</v>
      </c>
      <c r="D67" s="135" t="e">
        <f>NA()</f>
        <v>#N/A</v>
      </c>
      <c r="E67" s="135" t="e">
        <f>NA()</f>
        <v>#N/A</v>
      </c>
      <c r="F67" s="135">
        <f>IF(ISNUMBER('将来負担比率（分子）の構造'!J$52), IF('将来負担比率（分子）の構造'!J$52 &lt; 0, 0, '将来負担比率（分子）の構造'!J$52), NA())</f>
        <v>380</v>
      </c>
      <c r="G67" s="135" t="e">
        <f>NA()</f>
        <v>#N/A</v>
      </c>
      <c r="H67" s="135" t="e">
        <f>NA()</f>
        <v>#N/A</v>
      </c>
      <c r="I67" s="135">
        <f>IF(ISNUMBER('将来負担比率（分子）の構造'!K$52), IF('将来負担比率（分子）の構造'!K$52 &lt; 0, 0, '将来負担比率（分子）の構造'!K$52), NA())</f>
        <v>206</v>
      </c>
      <c r="J67" s="135" t="e">
        <f>NA()</f>
        <v>#N/A</v>
      </c>
      <c r="K67" s="135" t="e">
        <f>NA()</f>
        <v>#N/A</v>
      </c>
      <c r="L67" s="135">
        <f>IF(ISNUMBER('将来負担比率（分子）の構造'!L$52), IF('将来負担比率（分子）の構造'!L$52 &lt; 0, 0, '将来負担比率（分子）の構造'!L$52), NA())</f>
        <v>414</v>
      </c>
      <c r="M67" s="135" t="e">
        <f>NA()</f>
        <v>#N/A</v>
      </c>
      <c r="N67" s="135" t="e">
        <f>NA()</f>
        <v>#N/A</v>
      </c>
      <c r="O67" s="135">
        <f>IF(ISNUMBER('将来負担比率（分子）の構造'!M$52), IF('将来負担比率（分子）の構造'!M$52 &lt; 0, 0, '将来負担比率（分子）の構造'!M$52), NA())</f>
        <v>513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1165012</v>
      </c>
      <c r="S5" s="613"/>
      <c r="T5" s="613"/>
      <c r="U5" s="613"/>
      <c r="V5" s="613"/>
      <c r="W5" s="613"/>
      <c r="X5" s="613"/>
      <c r="Y5" s="614"/>
      <c r="Z5" s="615">
        <v>12.4</v>
      </c>
      <c r="AA5" s="615"/>
      <c r="AB5" s="615"/>
      <c r="AC5" s="615"/>
      <c r="AD5" s="616">
        <v>1165012</v>
      </c>
      <c r="AE5" s="616"/>
      <c r="AF5" s="616"/>
      <c r="AG5" s="616"/>
      <c r="AH5" s="616"/>
      <c r="AI5" s="616"/>
      <c r="AJ5" s="616"/>
      <c r="AK5" s="616"/>
      <c r="AL5" s="617">
        <v>23.4</v>
      </c>
      <c r="AM5" s="618"/>
      <c r="AN5" s="618"/>
      <c r="AO5" s="619"/>
      <c r="AP5" s="609" t="s">
        <v>207</v>
      </c>
      <c r="AQ5" s="610"/>
      <c r="AR5" s="610"/>
      <c r="AS5" s="610"/>
      <c r="AT5" s="610"/>
      <c r="AU5" s="610"/>
      <c r="AV5" s="610"/>
      <c r="AW5" s="610"/>
      <c r="AX5" s="610"/>
      <c r="AY5" s="610"/>
      <c r="AZ5" s="610"/>
      <c r="BA5" s="610"/>
      <c r="BB5" s="610"/>
      <c r="BC5" s="610"/>
      <c r="BD5" s="610"/>
      <c r="BE5" s="610"/>
      <c r="BF5" s="611"/>
      <c r="BG5" s="623">
        <v>1095109</v>
      </c>
      <c r="BH5" s="624"/>
      <c r="BI5" s="624"/>
      <c r="BJ5" s="624"/>
      <c r="BK5" s="624"/>
      <c r="BL5" s="624"/>
      <c r="BM5" s="624"/>
      <c r="BN5" s="625"/>
      <c r="BO5" s="626">
        <v>94</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116097</v>
      </c>
      <c r="S6" s="624"/>
      <c r="T6" s="624"/>
      <c r="U6" s="624"/>
      <c r="V6" s="624"/>
      <c r="W6" s="624"/>
      <c r="X6" s="624"/>
      <c r="Y6" s="625"/>
      <c r="Z6" s="626">
        <v>1.2</v>
      </c>
      <c r="AA6" s="626"/>
      <c r="AB6" s="626"/>
      <c r="AC6" s="626"/>
      <c r="AD6" s="627">
        <v>116097</v>
      </c>
      <c r="AE6" s="627"/>
      <c r="AF6" s="627"/>
      <c r="AG6" s="627"/>
      <c r="AH6" s="627"/>
      <c r="AI6" s="627"/>
      <c r="AJ6" s="627"/>
      <c r="AK6" s="627"/>
      <c r="AL6" s="628">
        <v>2.2999999999999998</v>
      </c>
      <c r="AM6" s="629"/>
      <c r="AN6" s="629"/>
      <c r="AO6" s="630"/>
      <c r="AP6" s="620" t="s">
        <v>213</v>
      </c>
      <c r="AQ6" s="621"/>
      <c r="AR6" s="621"/>
      <c r="AS6" s="621"/>
      <c r="AT6" s="621"/>
      <c r="AU6" s="621"/>
      <c r="AV6" s="621"/>
      <c r="AW6" s="621"/>
      <c r="AX6" s="621"/>
      <c r="AY6" s="621"/>
      <c r="AZ6" s="621"/>
      <c r="BA6" s="621"/>
      <c r="BB6" s="621"/>
      <c r="BC6" s="621"/>
      <c r="BD6" s="621"/>
      <c r="BE6" s="621"/>
      <c r="BF6" s="622"/>
      <c r="BG6" s="623">
        <v>1095109</v>
      </c>
      <c r="BH6" s="624"/>
      <c r="BI6" s="624"/>
      <c r="BJ6" s="624"/>
      <c r="BK6" s="624"/>
      <c r="BL6" s="624"/>
      <c r="BM6" s="624"/>
      <c r="BN6" s="625"/>
      <c r="BO6" s="626">
        <v>94</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104137</v>
      </c>
      <c r="CS6" s="624"/>
      <c r="CT6" s="624"/>
      <c r="CU6" s="624"/>
      <c r="CV6" s="624"/>
      <c r="CW6" s="624"/>
      <c r="CX6" s="624"/>
      <c r="CY6" s="625"/>
      <c r="CZ6" s="626">
        <v>1.3</v>
      </c>
      <c r="DA6" s="626"/>
      <c r="DB6" s="626"/>
      <c r="DC6" s="626"/>
      <c r="DD6" s="632" t="s">
        <v>208</v>
      </c>
      <c r="DE6" s="624"/>
      <c r="DF6" s="624"/>
      <c r="DG6" s="624"/>
      <c r="DH6" s="624"/>
      <c r="DI6" s="624"/>
      <c r="DJ6" s="624"/>
      <c r="DK6" s="624"/>
      <c r="DL6" s="624"/>
      <c r="DM6" s="624"/>
      <c r="DN6" s="624"/>
      <c r="DO6" s="624"/>
      <c r="DP6" s="625"/>
      <c r="DQ6" s="632">
        <v>104137</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1256</v>
      </c>
      <c r="S7" s="624"/>
      <c r="T7" s="624"/>
      <c r="U7" s="624"/>
      <c r="V7" s="624"/>
      <c r="W7" s="624"/>
      <c r="X7" s="624"/>
      <c r="Y7" s="625"/>
      <c r="Z7" s="626">
        <v>0</v>
      </c>
      <c r="AA7" s="626"/>
      <c r="AB7" s="626"/>
      <c r="AC7" s="626"/>
      <c r="AD7" s="627">
        <v>1256</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373399</v>
      </c>
      <c r="BH7" s="624"/>
      <c r="BI7" s="624"/>
      <c r="BJ7" s="624"/>
      <c r="BK7" s="624"/>
      <c r="BL7" s="624"/>
      <c r="BM7" s="624"/>
      <c r="BN7" s="625"/>
      <c r="BO7" s="626">
        <v>32.1</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1896188</v>
      </c>
      <c r="CS7" s="624"/>
      <c r="CT7" s="624"/>
      <c r="CU7" s="624"/>
      <c r="CV7" s="624"/>
      <c r="CW7" s="624"/>
      <c r="CX7" s="624"/>
      <c r="CY7" s="625"/>
      <c r="CZ7" s="626">
        <v>22.8</v>
      </c>
      <c r="DA7" s="626"/>
      <c r="DB7" s="626"/>
      <c r="DC7" s="626"/>
      <c r="DD7" s="632">
        <v>708742</v>
      </c>
      <c r="DE7" s="624"/>
      <c r="DF7" s="624"/>
      <c r="DG7" s="624"/>
      <c r="DH7" s="624"/>
      <c r="DI7" s="624"/>
      <c r="DJ7" s="624"/>
      <c r="DK7" s="624"/>
      <c r="DL7" s="624"/>
      <c r="DM7" s="624"/>
      <c r="DN7" s="624"/>
      <c r="DO7" s="624"/>
      <c r="DP7" s="625"/>
      <c r="DQ7" s="632">
        <v>1086359</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4552</v>
      </c>
      <c r="S8" s="624"/>
      <c r="T8" s="624"/>
      <c r="U8" s="624"/>
      <c r="V8" s="624"/>
      <c r="W8" s="624"/>
      <c r="X8" s="624"/>
      <c r="Y8" s="625"/>
      <c r="Z8" s="626">
        <v>0</v>
      </c>
      <c r="AA8" s="626"/>
      <c r="AB8" s="626"/>
      <c r="AC8" s="626"/>
      <c r="AD8" s="627">
        <v>4552</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16920</v>
      </c>
      <c r="BH8" s="624"/>
      <c r="BI8" s="624"/>
      <c r="BJ8" s="624"/>
      <c r="BK8" s="624"/>
      <c r="BL8" s="624"/>
      <c r="BM8" s="624"/>
      <c r="BN8" s="625"/>
      <c r="BO8" s="626">
        <v>1.5</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1809096</v>
      </c>
      <c r="CS8" s="624"/>
      <c r="CT8" s="624"/>
      <c r="CU8" s="624"/>
      <c r="CV8" s="624"/>
      <c r="CW8" s="624"/>
      <c r="CX8" s="624"/>
      <c r="CY8" s="625"/>
      <c r="CZ8" s="626">
        <v>21.8</v>
      </c>
      <c r="DA8" s="626"/>
      <c r="DB8" s="626"/>
      <c r="DC8" s="626"/>
      <c r="DD8" s="632">
        <v>19324</v>
      </c>
      <c r="DE8" s="624"/>
      <c r="DF8" s="624"/>
      <c r="DG8" s="624"/>
      <c r="DH8" s="624"/>
      <c r="DI8" s="624"/>
      <c r="DJ8" s="624"/>
      <c r="DK8" s="624"/>
      <c r="DL8" s="624"/>
      <c r="DM8" s="624"/>
      <c r="DN8" s="624"/>
      <c r="DO8" s="624"/>
      <c r="DP8" s="625"/>
      <c r="DQ8" s="632">
        <v>1175973</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3881</v>
      </c>
      <c r="S9" s="624"/>
      <c r="T9" s="624"/>
      <c r="U9" s="624"/>
      <c r="V9" s="624"/>
      <c r="W9" s="624"/>
      <c r="X9" s="624"/>
      <c r="Y9" s="625"/>
      <c r="Z9" s="626">
        <v>0</v>
      </c>
      <c r="AA9" s="626"/>
      <c r="AB9" s="626"/>
      <c r="AC9" s="626"/>
      <c r="AD9" s="627">
        <v>3881</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308844</v>
      </c>
      <c r="BH9" s="624"/>
      <c r="BI9" s="624"/>
      <c r="BJ9" s="624"/>
      <c r="BK9" s="624"/>
      <c r="BL9" s="624"/>
      <c r="BM9" s="624"/>
      <c r="BN9" s="625"/>
      <c r="BO9" s="626">
        <v>26.5</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573235</v>
      </c>
      <c r="CS9" s="624"/>
      <c r="CT9" s="624"/>
      <c r="CU9" s="624"/>
      <c r="CV9" s="624"/>
      <c r="CW9" s="624"/>
      <c r="CX9" s="624"/>
      <c r="CY9" s="625"/>
      <c r="CZ9" s="626">
        <v>6.9</v>
      </c>
      <c r="DA9" s="626"/>
      <c r="DB9" s="626"/>
      <c r="DC9" s="626"/>
      <c r="DD9" s="632">
        <v>23344</v>
      </c>
      <c r="DE9" s="624"/>
      <c r="DF9" s="624"/>
      <c r="DG9" s="624"/>
      <c r="DH9" s="624"/>
      <c r="DI9" s="624"/>
      <c r="DJ9" s="624"/>
      <c r="DK9" s="624"/>
      <c r="DL9" s="624"/>
      <c r="DM9" s="624"/>
      <c r="DN9" s="624"/>
      <c r="DO9" s="624"/>
      <c r="DP9" s="625"/>
      <c r="DQ9" s="632">
        <v>551953</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221575</v>
      </c>
      <c r="S10" s="624"/>
      <c r="T10" s="624"/>
      <c r="U10" s="624"/>
      <c r="V10" s="624"/>
      <c r="W10" s="624"/>
      <c r="X10" s="624"/>
      <c r="Y10" s="625"/>
      <c r="Z10" s="626">
        <v>2.4</v>
      </c>
      <c r="AA10" s="626"/>
      <c r="AB10" s="626"/>
      <c r="AC10" s="626"/>
      <c r="AD10" s="627">
        <v>221575</v>
      </c>
      <c r="AE10" s="627"/>
      <c r="AF10" s="627"/>
      <c r="AG10" s="627"/>
      <c r="AH10" s="627"/>
      <c r="AI10" s="627"/>
      <c r="AJ10" s="627"/>
      <c r="AK10" s="627"/>
      <c r="AL10" s="628">
        <v>4.4000000000000004</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20479</v>
      </c>
      <c r="BH10" s="624"/>
      <c r="BI10" s="624"/>
      <c r="BJ10" s="624"/>
      <c r="BK10" s="624"/>
      <c r="BL10" s="624"/>
      <c r="BM10" s="624"/>
      <c r="BN10" s="625"/>
      <c r="BO10" s="626">
        <v>1.8</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110</v>
      </c>
      <c r="CS10" s="624"/>
      <c r="CT10" s="624"/>
      <c r="CU10" s="624"/>
      <c r="CV10" s="624"/>
      <c r="CW10" s="624"/>
      <c r="CX10" s="624"/>
      <c r="CY10" s="625"/>
      <c r="CZ10" s="626" t="s">
        <v>110</v>
      </c>
      <c r="DA10" s="626"/>
      <c r="DB10" s="626"/>
      <c r="DC10" s="626"/>
      <c r="DD10" s="632" t="s">
        <v>110</v>
      </c>
      <c r="DE10" s="624"/>
      <c r="DF10" s="624"/>
      <c r="DG10" s="624"/>
      <c r="DH10" s="624"/>
      <c r="DI10" s="624"/>
      <c r="DJ10" s="624"/>
      <c r="DK10" s="624"/>
      <c r="DL10" s="624"/>
      <c r="DM10" s="624"/>
      <c r="DN10" s="624"/>
      <c r="DO10" s="624"/>
      <c r="DP10" s="625"/>
      <c r="DQ10" s="632" t="s">
        <v>110</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23921</v>
      </c>
      <c r="S11" s="624"/>
      <c r="T11" s="624"/>
      <c r="U11" s="624"/>
      <c r="V11" s="624"/>
      <c r="W11" s="624"/>
      <c r="X11" s="624"/>
      <c r="Y11" s="625"/>
      <c r="Z11" s="626">
        <v>0.3</v>
      </c>
      <c r="AA11" s="626"/>
      <c r="AB11" s="626"/>
      <c r="AC11" s="626"/>
      <c r="AD11" s="627">
        <v>23921</v>
      </c>
      <c r="AE11" s="627"/>
      <c r="AF11" s="627"/>
      <c r="AG11" s="627"/>
      <c r="AH11" s="627"/>
      <c r="AI11" s="627"/>
      <c r="AJ11" s="627"/>
      <c r="AK11" s="627"/>
      <c r="AL11" s="628">
        <v>0.5</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27156</v>
      </c>
      <c r="BH11" s="624"/>
      <c r="BI11" s="624"/>
      <c r="BJ11" s="624"/>
      <c r="BK11" s="624"/>
      <c r="BL11" s="624"/>
      <c r="BM11" s="624"/>
      <c r="BN11" s="625"/>
      <c r="BO11" s="626">
        <v>2.2999999999999998</v>
      </c>
      <c r="BP11" s="626"/>
      <c r="BQ11" s="626"/>
      <c r="BR11" s="626"/>
      <c r="BS11" s="632" t="s">
        <v>110</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850300</v>
      </c>
      <c r="CS11" s="624"/>
      <c r="CT11" s="624"/>
      <c r="CU11" s="624"/>
      <c r="CV11" s="624"/>
      <c r="CW11" s="624"/>
      <c r="CX11" s="624"/>
      <c r="CY11" s="625"/>
      <c r="CZ11" s="626">
        <v>10.199999999999999</v>
      </c>
      <c r="DA11" s="626"/>
      <c r="DB11" s="626"/>
      <c r="DC11" s="626"/>
      <c r="DD11" s="632">
        <v>147314</v>
      </c>
      <c r="DE11" s="624"/>
      <c r="DF11" s="624"/>
      <c r="DG11" s="624"/>
      <c r="DH11" s="624"/>
      <c r="DI11" s="624"/>
      <c r="DJ11" s="624"/>
      <c r="DK11" s="624"/>
      <c r="DL11" s="624"/>
      <c r="DM11" s="624"/>
      <c r="DN11" s="624"/>
      <c r="DO11" s="624"/>
      <c r="DP11" s="625"/>
      <c r="DQ11" s="632">
        <v>504139</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619873</v>
      </c>
      <c r="BH12" s="624"/>
      <c r="BI12" s="624"/>
      <c r="BJ12" s="624"/>
      <c r="BK12" s="624"/>
      <c r="BL12" s="624"/>
      <c r="BM12" s="624"/>
      <c r="BN12" s="625"/>
      <c r="BO12" s="626">
        <v>53.2</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285253</v>
      </c>
      <c r="CS12" s="624"/>
      <c r="CT12" s="624"/>
      <c r="CU12" s="624"/>
      <c r="CV12" s="624"/>
      <c r="CW12" s="624"/>
      <c r="CX12" s="624"/>
      <c r="CY12" s="625"/>
      <c r="CZ12" s="626">
        <v>3.4</v>
      </c>
      <c r="DA12" s="626"/>
      <c r="DB12" s="626"/>
      <c r="DC12" s="626"/>
      <c r="DD12" s="632">
        <v>28881</v>
      </c>
      <c r="DE12" s="624"/>
      <c r="DF12" s="624"/>
      <c r="DG12" s="624"/>
      <c r="DH12" s="624"/>
      <c r="DI12" s="624"/>
      <c r="DJ12" s="624"/>
      <c r="DK12" s="624"/>
      <c r="DL12" s="624"/>
      <c r="DM12" s="624"/>
      <c r="DN12" s="624"/>
      <c r="DO12" s="624"/>
      <c r="DP12" s="625"/>
      <c r="DQ12" s="632">
        <v>240301</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15650</v>
      </c>
      <c r="S13" s="624"/>
      <c r="T13" s="624"/>
      <c r="U13" s="624"/>
      <c r="V13" s="624"/>
      <c r="W13" s="624"/>
      <c r="X13" s="624"/>
      <c r="Y13" s="625"/>
      <c r="Z13" s="626">
        <v>0.2</v>
      </c>
      <c r="AA13" s="626"/>
      <c r="AB13" s="626"/>
      <c r="AC13" s="626"/>
      <c r="AD13" s="627">
        <v>15650</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618428</v>
      </c>
      <c r="BH13" s="624"/>
      <c r="BI13" s="624"/>
      <c r="BJ13" s="624"/>
      <c r="BK13" s="624"/>
      <c r="BL13" s="624"/>
      <c r="BM13" s="624"/>
      <c r="BN13" s="625"/>
      <c r="BO13" s="626">
        <v>53.1</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535392</v>
      </c>
      <c r="CS13" s="624"/>
      <c r="CT13" s="624"/>
      <c r="CU13" s="624"/>
      <c r="CV13" s="624"/>
      <c r="CW13" s="624"/>
      <c r="CX13" s="624"/>
      <c r="CY13" s="625"/>
      <c r="CZ13" s="626">
        <v>6.4</v>
      </c>
      <c r="DA13" s="626"/>
      <c r="DB13" s="626"/>
      <c r="DC13" s="626"/>
      <c r="DD13" s="632">
        <v>476269</v>
      </c>
      <c r="DE13" s="624"/>
      <c r="DF13" s="624"/>
      <c r="DG13" s="624"/>
      <c r="DH13" s="624"/>
      <c r="DI13" s="624"/>
      <c r="DJ13" s="624"/>
      <c r="DK13" s="624"/>
      <c r="DL13" s="624"/>
      <c r="DM13" s="624"/>
      <c r="DN13" s="624"/>
      <c r="DO13" s="624"/>
      <c r="DP13" s="625"/>
      <c r="DQ13" s="632">
        <v>279510</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34076</v>
      </c>
      <c r="BH14" s="624"/>
      <c r="BI14" s="624"/>
      <c r="BJ14" s="624"/>
      <c r="BK14" s="624"/>
      <c r="BL14" s="624"/>
      <c r="BM14" s="624"/>
      <c r="BN14" s="625"/>
      <c r="BO14" s="626">
        <v>2.9</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323376</v>
      </c>
      <c r="CS14" s="624"/>
      <c r="CT14" s="624"/>
      <c r="CU14" s="624"/>
      <c r="CV14" s="624"/>
      <c r="CW14" s="624"/>
      <c r="CX14" s="624"/>
      <c r="CY14" s="625"/>
      <c r="CZ14" s="626">
        <v>3.9</v>
      </c>
      <c r="DA14" s="626"/>
      <c r="DB14" s="626"/>
      <c r="DC14" s="626"/>
      <c r="DD14" s="632">
        <v>46319</v>
      </c>
      <c r="DE14" s="624"/>
      <c r="DF14" s="624"/>
      <c r="DG14" s="624"/>
      <c r="DH14" s="624"/>
      <c r="DI14" s="624"/>
      <c r="DJ14" s="624"/>
      <c r="DK14" s="624"/>
      <c r="DL14" s="624"/>
      <c r="DM14" s="624"/>
      <c r="DN14" s="624"/>
      <c r="DO14" s="624"/>
      <c r="DP14" s="625"/>
      <c r="DQ14" s="632">
        <v>294286</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2905</v>
      </c>
      <c r="S15" s="624"/>
      <c r="T15" s="624"/>
      <c r="U15" s="624"/>
      <c r="V15" s="624"/>
      <c r="W15" s="624"/>
      <c r="X15" s="624"/>
      <c r="Y15" s="625"/>
      <c r="Z15" s="626">
        <v>0</v>
      </c>
      <c r="AA15" s="626"/>
      <c r="AB15" s="626"/>
      <c r="AC15" s="626"/>
      <c r="AD15" s="627">
        <v>2905</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67761</v>
      </c>
      <c r="BH15" s="624"/>
      <c r="BI15" s="624"/>
      <c r="BJ15" s="624"/>
      <c r="BK15" s="624"/>
      <c r="BL15" s="624"/>
      <c r="BM15" s="624"/>
      <c r="BN15" s="625"/>
      <c r="BO15" s="626">
        <v>5.8</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1062772</v>
      </c>
      <c r="CS15" s="624"/>
      <c r="CT15" s="624"/>
      <c r="CU15" s="624"/>
      <c r="CV15" s="624"/>
      <c r="CW15" s="624"/>
      <c r="CX15" s="624"/>
      <c r="CY15" s="625"/>
      <c r="CZ15" s="626">
        <v>12.8</v>
      </c>
      <c r="DA15" s="626"/>
      <c r="DB15" s="626"/>
      <c r="DC15" s="626"/>
      <c r="DD15" s="632">
        <v>571186</v>
      </c>
      <c r="DE15" s="624"/>
      <c r="DF15" s="624"/>
      <c r="DG15" s="624"/>
      <c r="DH15" s="624"/>
      <c r="DI15" s="624"/>
      <c r="DJ15" s="624"/>
      <c r="DK15" s="624"/>
      <c r="DL15" s="624"/>
      <c r="DM15" s="624"/>
      <c r="DN15" s="624"/>
      <c r="DO15" s="624"/>
      <c r="DP15" s="625"/>
      <c r="DQ15" s="632">
        <v>499036</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3730999</v>
      </c>
      <c r="S16" s="624"/>
      <c r="T16" s="624"/>
      <c r="U16" s="624"/>
      <c r="V16" s="624"/>
      <c r="W16" s="624"/>
      <c r="X16" s="624"/>
      <c r="Y16" s="625"/>
      <c r="Z16" s="626">
        <v>39.799999999999997</v>
      </c>
      <c r="AA16" s="626"/>
      <c r="AB16" s="626"/>
      <c r="AC16" s="626"/>
      <c r="AD16" s="627">
        <v>3417418</v>
      </c>
      <c r="AE16" s="627"/>
      <c r="AF16" s="627"/>
      <c r="AG16" s="627"/>
      <c r="AH16" s="627"/>
      <c r="AI16" s="627"/>
      <c r="AJ16" s="627"/>
      <c r="AK16" s="627"/>
      <c r="AL16" s="628">
        <v>68.599999999999994</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15021</v>
      </c>
      <c r="CS16" s="624"/>
      <c r="CT16" s="624"/>
      <c r="CU16" s="624"/>
      <c r="CV16" s="624"/>
      <c r="CW16" s="624"/>
      <c r="CX16" s="624"/>
      <c r="CY16" s="625"/>
      <c r="CZ16" s="626">
        <v>0.2</v>
      </c>
      <c r="DA16" s="626"/>
      <c r="DB16" s="626"/>
      <c r="DC16" s="626"/>
      <c r="DD16" s="632" t="s">
        <v>110</v>
      </c>
      <c r="DE16" s="624"/>
      <c r="DF16" s="624"/>
      <c r="DG16" s="624"/>
      <c r="DH16" s="624"/>
      <c r="DI16" s="624"/>
      <c r="DJ16" s="624"/>
      <c r="DK16" s="624"/>
      <c r="DL16" s="624"/>
      <c r="DM16" s="624"/>
      <c r="DN16" s="624"/>
      <c r="DO16" s="624"/>
      <c r="DP16" s="625"/>
      <c r="DQ16" s="632">
        <v>12873</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3417418</v>
      </c>
      <c r="S17" s="624"/>
      <c r="T17" s="624"/>
      <c r="U17" s="624"/>
      <c r="V17" s="624"/>
      <c r="W17" s="624"/>
      <c r="X17" s="624"/>
      <c r="Y17" s="625"/>
      <c r="Z17" s="626">
        <v>36.5</v>
      </c>
      <c r="AA17" s="626"/>
      <c r="AB17" s="626"/>
      <c r="AC17" s="626"/>
      <c r="AD17" s="627">
        <v>3417418</v>
      </c>
      <c r="AE17" s="627"/>
      <c r="AF17" s="627"/>
      <c r="AG17" s="627"/>
      <c r="AH17" s="627"/>
      <c r="AI17" s="627"/>
      <c r="AJ17" s="627"/>
      <c r="AK17" s="627"/>
      <c r="AL17" s="628">
        <v>68.599999999999994</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850381</v>
      </c>
      <c r="CS17" s="624"/>
      <c r="CT17" s="624"/>
      <c r="CU17" s="624"/>
      <c r="CV17" s="624"/>
      <c r="CW17" s="624"/>
      <c r="CX17" s="624"/>
      <c r="CY17" s="625"/>
      <c r="CZ17" s="626">
        <v>10.199999999999999</v>
      </c>
      <c r="DA17" s="626"/>
      <c r="DB17" s="626"/>
      <c r="DC17" s="626"/>
      <c r="DD17" s="632" t="s">
        <v>110</v>
      </c>
      <c r="DE17" s="624"/>
      <c r="DF17" s="624"/>
      <c r="DG17" s="624"/>
      <c r="DH17" s="624"/>
      <c r="DI17" s="624"/>
      <c r="DJ17" s="624"/>
      <c r="DK17" s="624"/>
      <c r="DL17" s="624"/>
      <c r="DM17" s="624"/>
      <c r="DN17" s="624"/>
      <c r="DO17" s="624"/>
      <c r="DP17" s="625"/>
      <c r="DQ17" s="632">
        <v>822817</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313581</v>
      </c>
      <c r="S18" s="624"/>
      <c r="T18" s="624"/>
      <c r="U18" s="624"/>
      <c r="V18" s="624"/>
      <c r="W18" s="624"/>
      <c r="X18" s="624"/>
      <c r="Y18" s="625"/>
      <c r="Z18" s="626">
        <v>3.3</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69903</v>
      </c>
      <c r="BH19" s="624"/>
      <c r="BI19" s="624"/>
      <c r="BJ19" s="624"/>
      <c r="BK19" s="624"/>
      <c r="BL19" s="624"/>
      <c r="BM19" s="624"/>
      <c r="BN19" s="625"/>
      <c r="BO19" s="626">
        <v>6</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5285848</v>
      </c>
      <c r="S20" s="624"/>
      <c r="T20" s="624"/>
      <c r="U20" s="624"/>
      <c r="V20" s="624"/>
      <c r="W20" s="624"/>
      <c r="X20" s="624"/>
      <c r="Y20" s="625"/>
      <c r="Z20" s="626">
        <v>56.4</v>
      </c>
      <c r="AA20" s="626"/>
      <c r="AB20" s="626"/>
      <c r="AC20" s="626"/>
      <c r="AD20" s="627">
        <v>4972267</v>
      </c>
      <c r="AE20" s="627"/>
      <c r="AF20" s="627"/>
      <c r="AG20" s="627"/>
      <c r="AH20" s="627"/>
      <c r="AI20" s="627"/>
      <c r="AJ20" s="627"/>
      <c r="AK20" s="627"/>
      <c r="AL20" s="628">
        <v>99.8</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69903</v>
      </c>
      <c r="BH20" s="624"/>
      <c r="BI20" s="624"/>
      <c r="BJ20" s="624"/>
      <c r="BK20" s="624"/>
      <c r="BL20" s="624"/>
      <c r="BM20" s="624"/>
      <c r="BN20" s="625"/>
      <c r="BO20" s="626">
        <v>6</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8305151</v>
      </c>
      <c r="CS20" s="624"/>
      <c r="CT20" s="624"/>
      <c r="CU20" s="624"/>
      <c r="CV20" s="624"/>
      <c r="CW20" s="624"/>
      <c r="CX20" s="624"/>
      <c r="CY20" s="625"/>
      <c r="CZ20" s="626">
        <v>100</v>
      </c>
      <c r="DA20" s="626"/>
      <c r="DB20" s="626"/>
      <c r="DC20" s="626"/>
      <c r="DD20" s="632">
        <v>2021379</v>
      </c>
      <c r="DE20" s="624"/>
      <c r="DF20" s="624"/>
      <c r="DG20" s="624"/>
      <c r="DH20" s="624"/>
      <c r="DI20" s="624"/>
      <c r="DJ20" s="624"/>
      <c r="DK20" s="624"/>
      <c r="DL20" s="624"/>
      <c r="DM20" s="624"/>
      <c r="DN20" s="624"/>
      <c r="DO20" s="624"/>
      <c r="DP20" s="625"/>
      <c r="DQ20" s="632">
        <v>5571384</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2341</v>
      </c>
      <c r="S21" s="624"/>
      <c r="T21" s="624"/>
      <c r="U21" s="624"/>
      <c r="V21" s="624"/>
      <c r="W21" s="624"/>
      <c r="X21" s="624"/>
      <c r="Y21" s="625"/>
      <c r="Z21" s="626">
        <v>0</v>
      </c>
      <c r="AA21" s="626"/>
      <c r="AB21" s="626"/>
      <c r="AC21" s="626"/>
      <c r="AD21" s="627">
        <v>2341</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69903</v>
      </c>
      <c r="BH21" s="624"/>
      <c r="BI21" s="624"/>
      <c r="BJ21" s="624"/>
      <c r="BK21" s="624"/>
      <c r="BL21" s="624"/>
      <c r="BM21" s="624"/>
      <c r="BN21" s="625"/>
      <c r="BO21" s="626">
        <v>6</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13400</v>
      </c>
      <c r="S22" s="624"/>
      <c r="T22" s="624"/>
      <c r="U22" s="624"/>
      <c r="V22" s="624"/>
      <c r="W22" s="624"/>
      <c r="X22" s="624"/>
      <c r="Y22" s="625"/>
      <c r="Z22" s="626">
        <v>0.1</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96921</v>
      </c>
      <c r="S23" s="624"/>
      <c r="T23" s="624"/>
      <c r="U23" s="624"/>
      <c r="V23" s="624"/>
      <c r="W23" s="624"/>
      <c r="X23" s="624"/>
      <c r="Y23" s="625"/>
      <c r="Z23" s="626">
        <v>1</v>
      </c>
      <c r="AA23" s="626"/>
      <c r="AB23" s="626"/>
      <c r="AC23" s="626"/>
      <c r="AD23" s="627" t="s">
        <v>110</v>
      </c>
      <c r="AE23" s="627"/>
      <c r="AF23" s="627"/>
      <c r="AG23" s="627"/>
      <c r="AH23" s="627"/>
      <c r="AI23" s="627"/>
      <c r="AJ23" s="627"/>
      <c r="AK23" s="627"/>
      <c r="AL23" s="628" t="s">
        <v>110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6392</v>
      </c>
      <c r="S24" s="624"/>
      <c r="T24" s="624"/>
      <c r="U24" s="624"/>
      <c r="V24" s="624"/>
      <c r="W24" s="624"/>
      <c r="X24" s="624"/>
      <c r="Y24" s="625"/>
      <c r="Z24" s="626">
        <v>0.1</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2884317</v>
      </c>
      <c r="CS24" s="613"/>
      <c r="CT24" s="613"/>
      <c r="CU24" s="613"/>
      <c r="CV24" s="613"/>
      <c r="CW24" s="613"/>
      <c r="CX24" s="613"/>
      <c r="CY24" s="614"/>
      <c r="CZ24" s="650">
        <v>34.700000000000003</v>
      </c>
      <c r="DA24" s="651"/>
      <c r="DB24" s="651"/>
      <c r="DC24" s="652"/>
      <c r="DD24" s="649">
        <v>2340261</v>
      </c>
      <c r="DE24" s="613"/>
      <c r="DF24" s="613"/>
      <c r="DG24" s="613"/>
      <c r="DH24" s="613"/>
      <c r="DI24" s="613"/>
      <c r="DJ24" s="613"/>
      <c r="DK24" s="614"/>
      <c r="DL24" s="649">
        <v>2340261</v>
      </c>
      <c r="DM24" s="613"/>
      <c r="DN24" s="613"/>
      <c r="DO24" s="613"/>
      <c r="DP24" s="613"/>
      <c r="DQ24" s="613"/>
      <c r="DR24" s="613"/>
      <c r="DS24" s="613"/>
      <c r="DT24" s="613"/>
      <c r="DU24" s="613"/>
      <c r="DV24" s="614"/>
      <c r="DW24" s="617">
        <v>44.6</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474873</v>
      </c>
      <c r="S25" s="624"/>
      <c r="T25" s="624"/>
      <c r="U25" s="624"/>
      <c r="V25" s="624"/>
      <c r="W25" s="624"/>
      <c r="X25" s="624"/>
      <c r="Y25" s="625"/>
      <c r="Z25" s="626">
        <v>5.0999999999999996</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1411985</v>
      </c>
      <c r="CS25" s="655"/>
      <c r="CT25" s="655"/>
      <c r="CU25" s="655"/>
      <c r="CV25" s="655"/>
      <c r="CW25" s="655"/>
      <c r="CX25" s="655"/>
      <c r="CY25" s="656"/>
      <c r="CZ25" s="657">
        <v>17</v>
      </c>
      <c r="DA25" s="658"/>
      <c r="DB25" s="658"/>
      <c r="DC25" s="659"/>
      <c r="DD25" s="632">
        <v>1307389</v>
      </c>
      <c r="DE25" s="655"/>
      <c r="DF25" s="655"/>
      <c r="DG25" s="655"/>
      <c r="DH25" s="655"/>
      <c r="DI25" s="655"/>
      <c r="DJ25" s="655"/>
      <c r="DK25" s="656"/>
      <c r="DL25" s="632">
        <v>1307389</v>
      </c>
      <c r="DM25" s="655"/>
      <c r="DN25" s="655"/>
      <c r="DO25" s="655"/>
      <c r="DP25" s="655"/>
      <c r="DQ25" s="655"/>
      <c r="DR25" s="655"/>
      <c r="DS25" s="655"/>
      <c r="DT25" s="655"/>
      <c r="DU25" s="655"/>
      <c r="DV25" s="656"/>
      <c r="DW25" s="628">
        <v>24.9</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875297</v>
      </c>
      <c r="CS26" s="624"/>
      <c r="CT26" s="624"/>
      <c r="CU26" s="624"/>
      <c r="CV26" s="624"/>
      <c r="CW26" s="624"/>
      <c r="CX26" s="624"/>
      <c r="CY26" s="625"/>
      <c r="CZ26" s="657">
        <v>10.5</v>
      </c>
      <c r="DA26" s="658"/>
      <c r="DB26" s="658"/>
      <c r="DC26" s="659"/>
      <c r="DD26" s="632">
        <v>775848</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604225</v>
      </c>
      <c r="S27" s="624"/>
      <c r="T27" s="624"/>
      <c r="U27" s="624"/>
      <c r="V27" s="624"/>
      <c r="W27" s="624"/>
      <c r="X27" s="624"/>
      <c r="Y27" s="625"/>
      <c r="Z27" s="626">
        <v>6.5</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1165012</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621951</v>
      </c>
      <c r="CS27" s="655"/>
      <c r="CT27" s="655"/>
      <c r="CU27" s="655"/>
      <c r="CV27" s="655"/>
      <c r="CW27" s="655"/>
      <c r="CX27" s="655"/>
      <c r="CY27" s="656"/>
      <c r="CZ27" s="657">
        <v>7.5</v>
      </c>
      <c r="DA27" s="658"/>
      <c r="DB27" s="658"/>
      <c r="DC27" s="659"/>
      <c r="DD27" s="632">
        <v>210055</v>
      </c>
      <c r="DE27" s="655"/>
      <c r="DF27" s="655"/>
      <c r="DG27" s="655"/>
      <c r="DH27" s="655"/>
      <c r="DI27" s="655"/>
      <c r="DJ27" s="655"/>
      <c r="DK27" s="656"/>
      <c r="DL27" s="632">
        <v>210055</v>
      </c>
      <c r="DM27" s="655"/>
      <c r="DN27" s="655"/>
      <c r="DO27" s="655"/>
      <c r="DP27" s="655"/>
      <c r="DQ27" s="655"/>
      <c r="DR27" s="655"/>
      <c r="DS27" s="655"/>
      <c r="DT27" s="655"/>
      <c r="DU27" s="655"/>
      <c r="DV27" s="656"/>
      <c r="DW27" s="628">
        <v>4</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46833</v>
      </c>
      <c r="S28" s="624"/>
      <c r="T28" s="624"/>
      <c r="U28" s="624"/>
      <c r="V28" s="624"/>
      <c r="W28" s="624"/>
      <c r="X28" s="624"/>
      <c r="Y28" s="625"/>
      <c r="Z28" s="626">
        <v>0.5</v>
      </c>
      <c r="AA28" s="626"/>
      <c r="AB28" s="626"/>
      <c r="AC28" s="626"/>
      <c r="AD28" s="627" t="s">
        <v>110</v>
      </c>
      <c r="AE28" s="627"/>
      <c r="AF28" s="627"/>
      <c r="AG28" s="627"/>
      <c r="AH28" s="627"/>
      <c r="AI28" s="627"/>
      <c r="AJ28" s="627"/>
      <c r="AK28" s="627"/>
      <c r="AL28" s="628" t="s">
        <v>110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850381</v>
      </c>
      <c r="CS28" s="624"/>
      <c r="CT28" s="624"/>
      <c r="CU28" s="624"/>
      <c r="CV28" s="624"/>
      <c r="CW28" s="624"/>
      <c r="CX28" s="624"/>
      <c r="CY28" s="625"/>
      <c r="CZ28" s="657">
        <v>10.199999999999999</v>
      </c>
      <c r="DA28" s="658"/>
      <c r="DB28" s="658"/>
      <c r="DC28" s="659"/>
      <c r="DD28" s="632">
        <v>822817</v>
      </c>
      <c r="DE28" s="624"/>
      <c r="DF28" s="624"/>
      <c r="DG28" s="624"/>
      <c r="DH28" s="624"/>
      <c r="DI28" s="624"/>
      <c r="DJ28" s="624"/>
      <c r="DK28" s="625"/>
      <c r="DL28" s="632">
        <v>822817</v>
      </c>
      <c r="DM28" s="624"/>
      <c r="DN28" s="624"/>
      <c r="DO28" s="624"/>
      <c r="DP28" s="624"/>
      <c r="DQ28" s="624"/>
      <c r="DR28" s="624"/>
      <c r="DS28" s="624"/>
      <c r="DT28" s="624"/>
      <c r="DU28" s="624"/>
      <c r="DV28" s="625"/>
      <c r="DW28" s="628">
        <v>15.7</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39012</v>
      </c>
      <c r="S29" s="624"/>
      <c r="T29" s="624"/>
      <c r="U29" s="624"/>
      <c r="V29" s="624"/>
      <c r="W29" s="624"/>
      <c r="X29" s="624"/>
      <c r="Y29" s="625"/>
      <c r="Z29" s="626">
        <v>0.4</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850279</v>
      </c>
      <c r="CS29" s="655"/>
      <c r="CT29" s="655"/>
      <c r="CU29" s="655"/>
      <c r="CV29" s="655"/>
      <c r="CW29" s="655"/>
      <c r="CX29" s="655"/>
      <c r="CY29" s="656"/>
      <c r="CZ29" s="657">
        <v>10.199999999999999</v>
      </c>
      <c r="DA29" s="658"/>
      <c r="DB29" s="658"/>
      <c r="DC29" s="659"/>
      <c r="DD29" s="632">
        <v>822715</v>
      </c>
      <c r="DE29" s="655"/>
      <c r="DF29" s="655"/>
      <c r="DG29" s="655"/>
      <c r="DH29" s="655"/>
      <c r="DI29" s="655"/>
      <c r="DJ29" s="655"/>
      <c r="DK29" s="656"/>
      <c r="DL29" s="632">
        <v>822715</v>
      </c>
      <c r="DM29" s="655"/>
      <c r="DN29" s="655"/>
      <c r="DO29" s="655"/>
      <c r="DP29" s="655"/>
      <c r="DQ29" s="655"/>
      <c r="DR29" s="655"/>
      <c r="DS29" s="655"/>
      <c r="DT29" s="655"/>
      <c r="DU29" s="655"/>
      <c r="DV29" s="656"/>
      <c r="DW29" s="628">
        <v>15.7</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203869</v>
      </c>
      <c r="S30" s="624"/>
      <c r="T30" s="624"/>
      <c r="U30" s="624"/>
      <c r="V30" s="624"/>
      <c r="W30" s="624"/>
      <c r="X30" s="624"/>
      <c r="Y30" s="625"/>
      <c r="Z30" s="626">
        <v>2.2000000000000002</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98.4</v>
      </c>
      <c r="BH30" s="682"/>
      <c r="BI30" s="682"/>
      <c r="BJ30" s="682"/>
      <c r="BK30" s="682"/>
      <c r="BL30" s="682"/>
      <c r="BM30" s="618">
        <v>93.2</v>
      </c>
      <c r="BN30" s="682"/>
      <c r="BO30" s="682"/>
      <c r="BP30" s="682"/>
      <c r="BQ30" s="683"/>
      <c r="BR30" s="681">
        <v>98.3</v>
      </c>
      <c r="BS30" s="682"/>
      <c r="BT30" s="682"/>
      <c r="BU30" s="682"/>
      <c r="BV30" s="682"/>
      <c r="BW30" s="682"/>
      <c r="BX30" s="618">
        <v>93</v>
      </c>
      <c r="BY30" s="682"/>
      <c r="BZ30" s="682"/>
      <c r="CA30" s="682"/>
      <c r="CB30" s="683"/>
      <c r="CD30" s="686"/>
      <c r="CE30" s="687"/>
      <c r="CF30" s="637" t="s">
        <v>291</v>
      </c>
      <c r="CG30" s="638"/>
      <c r="CH30" s="638"/>
      <c r="CI30" s="638"/>
      <c r="CJ30" s="638"/>
      <c r="CK30" s="638"/>
      <c r="CL30" s="638"/>
      <c r="CM30" s="638"/>
      <c r="CN30" s="638"/>
      <c r="CO30" s="638"/>
      <c r="CP30" s="638"/>
      <c r="CQ30" s="639"/>
      <c r="CR30" s="623">
        <v>768324</v>
      </c>
      <c r="CS30" s="624"/>
      <c r="CT30" s="624"/>
      <c r="CU30" s="624"/>
      <c r="CV30" s="624"/>
      <c r="CW30" s="624"/>
      <c r="CX30" s="624"/>
      <c r="CY30" s="625"/>
      <c r="CZ30" s="657">
        <v>9.3000000000000007</v>
      </c>
      <c r="DA30" s="658"/>
      <c r="DB30" s="658"/>
      <c r="DC30" s="659"/>
      <c r="DD30" s="632">
        <v>740760</v>
      </c>
      <c r="DE30" s="624"/>
      <c r="DF30" s="624"/>
      <c r="DG30" s="624"/>
      <c r="DH30" s="624"/>
      <c r="DI30" s="624"/>
      <c r="DJ30" s="624"/>
      <c r="DK30" s="625"/>
      <c r="DL30" s="632">
        <v>740760</v>
      </c>
      <c r="DM30" s="624"/>
      <c r="DN30" s="624"/>
      <c r="DO30" s="624"/>
      <c r="DP30" s="624"/>
      <c r="DQ30" s="624"/>
      <c r="DR30" s="624"/>
      <c r="DS30" s="624"/>
      <c r="DT30" s="624"/>
      <c r="DU30" s="624"/>
      <c r="DV30" s="625"/>
      <c r="DW30" s="628">
        <v>14.1</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814836</v>
      </c>
      <c r="S31" s="624"/>
      <c r="T31" s="624"/>
      <c r="U31" s="624"/>
      <c r="V31" s="624"/>
      <c r="W31" s="624"/>
      <c r="X31" s="624"/>
      <c r="Y31" s="625"/>
      <c r="Z31" s="626">
        <v>8.6999999999999993</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98.6</v>
      </c>
      <c r="BH31" s="655"/>
      <c r="BI31" s="655"/>
      <c r="BJ31" s="655"/>
      <c r="BK31" s="655"/>
      <c r="BL31" s="655"/>
      <c r="BM31" s="629">
        <v>93.2</v>
      </c>
      <c r="BN31" s="679"/>
      <c r="BO31" s="679"/>
      <c r="BP31" s="679"/>
      <c r="BQ31" s="680"/>
      <c r="BR31" s="678">
        <v>98.4</v>
      </c>
      <c r="BS31" s="655"/>
      <c r="BT31" s="655"/>
      <c r="BU31" s="655"/>
      <c r="BV31" s="655"/>
      <c r="BW31" s="655"/>
      <c r="BX31" s="629">
        <v>92.7</v>
      </c>
      <c r="BY31" s="679"/>
      <c r="BZ31" s="679"/>
      <c r="CA31" s="679"/>
      <c r="CB31" s="680"/>
      <c r="CD31" s="686"/>
      <c r="CE31" s="687"/>
      <c r="CF31" s="637" t="s">
        <v>295</v>
      </c>
      <c r="CG31" s="638"/>
      <c r="CH31" s="638"/>
      <c r="CI31" s="638"/>
      <c r="CJ31" s="638"/>
      <c r="CK31" s="638"/>
      <c r="CL31" s="638"/>
      <c r="CM31" s="638"/>
      <c r="CN31" s="638"/>
      <c r="CO31" s="638"/>
      <c r="CP31" s="638"/>
      <c r="CQ31" s="639"/>
      <c r="CR31" s="623">
        <v>81955</v>
      </c>
      <c r="CS31" s="655"/>
      <c r="CT31" s="655"/>
      <c r="CU31" s="655"/>
      <c r="CV31" s="655"/>
      <c r="CW31" s="655"/>
      <c r="CX31" s="655"/>
      <c r="CY31" s="656"/>
      <c r="CZ31" s="657">
        <v>1</v>
      </c>
      <c r="DA31" s="658"/>
      <c r="DB31" s="658"/>
      <c r="DC31" s="659"/>
      <c r="DD31" s="632">
        <v>81955</v>
      </c>
      <c r="DE31" s="655"/>
      <c r="DF31" s="655"/>
      <c r="DG31" s="655"/>
      <c r="DH31" s="655"/>
      <c r="DI31" s="655"/>
      <c r="DJ31" s="655"/>
      <c r="DK31" s="656"/>
      <c r="DL31" s="632">
        <v>81955</v>
      </c>
      <c r="DM31" s="655"/>
      <c r="DN31" s="655"/>
      <c r="DO31" s="655"/>
      <c r="DP31" s="655"/>
      <c r="DQ31" s="655"/>
      <c r="DR31" s="655"/>
      <c r="DS31" s="655"/>
      <c r="DT31" s="655"/>
      <c r="DU31" s="655"/>
      <c r="DV31" s="656"/>
      <c r="DW31" s="628">
        <v>1.6</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82908</v>
      </c>
      <c r="S32" s="624"/>
      <c r="T32" s="624"/>
      <c r="U32" s="624"/>
      <c r="V32" s="624"/>
      <c r="W32" s="624"/>
      <c r="X32" s="624"/>
      <c r="Y32" s="625"/>
      <c r="Z32" s="626">
        <v>0.9</v>
      </c>
      <c r="AA32" s="626"/>
      <c r="AB32" s="626"/>
      <c r="AC32" s="626"/>
      <c r="AD32" s="627">
        <v>6157</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98.1</v>
      </c>
      <c r="BH32" s="691"/>
      <c r="BI32" s="691"/>
      <c r="BJ32" s="691"/>
      <c r="BK32" s="691"/>
      <c r="BL32" s="691"/>
      <c r="BM32" s="692">
        <v>92.1</v>
      </c>
      <c r="BN32" s="691"/>
      <c r="BO32" s="691"/>
      <c r="BP32" s="691"/>
      <c r="BQ32" s="693"/>
      <c r="BR32" s="690">
        <v>98</v>
      </c>
      <c r="BS32" s="691"/>
      <c r="BT32" s="691"/>
      <c r="BU32" s="691"/>
      <c r="BV32" s="691"/>
      <c r="BW32" s="691"/>
      <c r="BX32" s="692">
        <v>92</v>
      </c>
      <c r="BY32" s="691"/>
      <c r="BZ32" s="691"/>
      <c r="CA32" s="691"/>
      <c r="CB32" s="693"/>
      <c r="CD32" s="688"/>
      <c r="CE32" s="689"/>
      <c r="CF32" s="637" t="s">
        <v>298</v>
      </c>
      <c r="CG32" s="638"/>
      <c r="CH32" s="638"/>
      <c r="CI32" s="638"/>
      <c r="CJ32" s="638"/>
      <c r="CK32" s="638"/>
      <c r="CL32" s="638"/>
      <c r="CM32" s="638"/>
      <c r="CN32" s="638"/>
      <c r="CO32" s="638"/>
      <c r="CP32" s="638"/>
      <c r="CQ32" s="639"/>
      <c r="CR32" s="623">
        <v>102</v>
      </c>
      <c r="CS32" s="624"/>
      <c r="CT32" s="624"/>
      <c r="CU32" s="624"/>
      <c r="CV32" s="624"/>
      <c r="CW32" s="624"/>
      <c r="CX32" s="624"/>
      <c r="CY32" s="625"/>
      <c r="CZ32" s="657">
        <v>0</v>
      </c>
      <c r="DA32" s="658"/>
      <c r="DB32" s="658"/>
      <c r="DC32" s="659"/>
      <c r="DD32" s="632">
        <v>102</v>
      </c>
      <c r="DE32" s="624"/>
      <c r="DF32" s="624"/>
      <c r="DG32" s="624"/>
      <c r="DH32" s="624"/>
      <c r="DI32" s="624"/>
      <c r="DJ32" s="624"/>
      <c r="DK32" s="625"/>
      <c r="DL32" s="632">
        <v>102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1696343</v>
      </c>
      <c r="S33" s="624"/>
      <c r="T33" s="624"/>
      <c r="U33" s="624"/>
      <c r="V33" s="624"/>
      <c r="W33" s="624"/>
      <c r="X33" s="624"/>
      <c r="Y33" s="625"/>
      <c r="Z33" s="626">
        <v>18.100000000000001</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3384434</v>
      </c>
      <c r="CS33" s="655"/>
      <c r="CT33" s="655"/>
      <c r="CU33" s="655"/>
      <c r="CV33" s="655"/>
      <c r="CW33" s="655"/>
      <c r="CX33" s="655"/>
      <c r="CY33" s="656"/>
      <c r="CZ33" s="657">
        <v>40.799999999999997</v>
      </c>
      <c r="DA33" s="658"/>
      <c r="DB33" s="658"/>
      <c r="DC33" s="659"/>
      <c r="DD33" s="632">
        <v>2709554</v>
      </c>
      <c r="DE33" s="655"/>
      <c r="DF33" s="655"/>
      <c r="DG33" s="655"/>
      <c r="DH33" s="655"/>
      <c r="DI33" s="655"/>
      <c r="DJ33" s="655"/>
      <c r="DK33" s="656"/>
      <c r="DL33" s="632">
        <v>2385747</v>
      </c>
      <c r="DM33" s="655"/>
      <c r="DN33" s="655"/>
      <c r="DO33" s="655"/>
      <c r="DP33" s="655"/>
      <c r="DQ33" s="655"/>
      <c r="DR33" s="655"/>
      <c r="DS33" s="655"/>
      <c r="DT33" s="655"/>
      <c r="DU33" s="655"/>
      <c r="DV33" s="656"/>
      <c r="DW33" s="628">
        <v>45.5</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1134366</v>
      </c>
      <c r="CS34" s="624"/>
      <c r="CT34" s="624"/>
      <c r="CU34" s="624"/>
      <c r="CV34" s="624"/>
      <c r="CW34" s="624"/>
      <c r="CX34" s="624"/>
      <c r="CY34" s="625"/>
      <c r="CZ34" s="657">
        <v>13.7</v>
      </c>
      <c r="DA34" s="658"/>
      <c r="DB34" s="658"/>
      <c r="DC34" s="659"/>
      <c r="DD34" s="632">
        <v>975049</v>
      </c>
      <c r="DE34" s="624"/>
      <c r="DF34" s="624"/>
      <c r="DG34" s="624"/>
      <c r="DH34" s="624"/>
      <c r="DI34" s="624"/>
      <c r="DJ34" s="624"/>
      <c r="DK34" s="625"/>
      <c r="DL34" s="632">
        <v>878852</v>
      </c>
      <c r="DM34" s="624"/>
      <c r="DN34" s="624"/>
      <c r="DO34" s="624"/>
      <c r="DP34" s="624"/>
      <c r="DQ34" s="624"/>
      <c r="DR34" s="624"/>
      <c r="DS34" s="624"/>
      <c r="DT34" s="624"/>
      <c r="DU34" s="624"/>
      <c r="DV34" s="625"/>
      <c r="DW34" s="628">
        <v>16.7</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266743</v>
      </c>
      <c r="S35" s="624"/>
      <c r="T35" s="624"/>
      <c r="U35" s="624"/>
      <c r="V35" s="624"/>
      <c r="W35" s="624"/>
      <c r="X35" s="624"/>
      <c r="Y35" s="625"/>
      <c r="Z35" s="626">
        <v>2.8</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713708</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55470</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14420</v>
      </c>
      <c r="CS35" s="655"/>
      <c r="CT35" s="655"/>
      <c r="CU35" s="655"/>
      <c r="CV35" s="655"/>
      <c r="CW35" s="655"/>
      <c r="CX35" s="655"/>
      <c r="CY35" s="656"/>
      <c r="CZ35" s="657">
        <v>0.2</v>
      </c>
      <c r="DA35" s="658"/>
      <c r="DB35" s="658"/>
      <c r="DC35" s="659"/>
      <c r="DD35" s="632">
        <v>14420</v>
      </c>
      <c r="DE35" s="655"/>
      <c r="DF35" s="655"/>
      <c r="DG35" s="655"/>
      <c r="DH35" s="655"/>
      <c r="DI35" s="655"/>
      <c r="DJ35" s="655"/>
      <c r="DK35" s="656"/>
      <c r="DL35" s="632">
        <v>1196</v>
      </c>
      <c r="DM35" s="655"/>
      <c r="DN35" s="655"/>
      <c r="DO35" s="655"/>
      <c r="DP35" s="655"/>
      <c r="DQ35" s="655"/>
      <c r="DR35" s="655"/>
      <c r="DS35" s="655"/>
      <c r="DT35" s="655"/>
      <c r="DU35" s="655"/>
      <c r="DV35" s="656"/>
      <c r="DW35" s="628">
        <v>0</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9367801</v>
      </c>
      <c r="S36" s="696"/>
      <c r="T36" s="696"/>
      <c r="U36" s="696"/>
      <c r="V36" s="696"/>
      <c r="W36" s="696"/>
      <c r="X36" s="696"/>
      <c r="Y36" s="697"/>
      <c r="Z36" s="698">
        <v>100</v>
      </c>
      <c r="AA36" s="698"/>
      <c r="AB36" s="698"/>
      <c r="AC36" s="698"/>
      <c r="AD36" s="699">
        <v>4980765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87997</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45313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1516727</v>
      </c>
      <c r="CS36" s="624"/>
      <c r="CT36" s="624"/>
      <c r="CU36" s="624"/>
      <c r="CV36" s="624"/>
      <c r="CW36" s="624"/>
      <c r="CX36" s="624"/>
      <c r="CY36" s="625"/>
      <c r="CZ36" s="657">
        <v>18.3</v>
      </c>
      <c r="DA36" s="658"/>
      <c r="DB36" s="658"/>
      <c r="DC36" s="659"/>
      <c r="DD36" s="632">
        <v>1126056</v>
      </c>
      <c r="DE36" s="624"/>
      <c r="DF36" s="624"/>
      <c r="DG36" s="624"/>
      <c r="DH36" s="624"/>
      <c r="DI36" s="624"/>
      <c r="DJ36" s="624"/>
      <c r="DK36" s="625"/>
      <c r="DL36" s="632">
        <v>949108</v>
      </c>
      <c r="DM36" s="624"/>
      <c r="DN36" s="624"/>
      <c r="DO36" s="624"/>
      <c r="DP36" s="624"/>
      <c r="DQ36" s="624"/>
      <c r="DR36" s="624"/>
      <c r="DS36" s="624"/>
      <c r="DT36" s="624"/>
      <c r="DU36" s="624"/>
      <c r="DV36" s="625"/>
      <c r="DW36" s="628">
        <v>18.100000000000001</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18922</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2199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582538</v>
      </c>
      <c r="CS37" s="655"/>
      <c r="CT37" s="655"/>
      <c r="CU37" s="655"/>
      <c r="CV37" s="655"/>
      <c r="CW37" s="655"/>
      <c r="CX37" s="655"/>
      <c r="CY37" s="656"/>
      <c r="CZ37" s="657">
        <v>7</v>
      </c>
      <c r="DA37" s="658"/>
      <c r="DB37" s="658"/>
      <c r="DC37" s="659"/>
      <c r="DD37" s="632">
        <v>582538</v>
      </c>
      <c r="DE37" s="655"/>
      <c r="DF37" s="655"/>
      <c r="DG37" s="655"/>
      <c r="DH37" s="655"/>
      <c r="DI37" s="655"/>
      <c r="DJ37" s="655"/>
      <c r="DK37" s="656"/>
      <c r="DL37" s="632">
        <v>582538</v>
      </c>
      <c r="DM37" s="655"/>
      <c r="DN37" s="655"/>
      <c r="DO37" s="655"/>
      <c r="DP37" s="655"/>
      <c r="DQ37" s="655"/>
      <c r="DR37" s="655"/>
      <c r="DS37" s="655"/>
      <c r="DT37" s="655"/>
      <c r="DU37" s="655"/>
      <c r="DV37" s="656"/>
      <c r="DW37" s="628">
        <v>11.1</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t="s">
        <v>317</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3772</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713708</v>
      </c>
      <c r="CS38" s="624"/>
      <c r="CT38" s="624"/>
      <c r="CU38" s="624"/>
      <c r="CV38" s="624"/>
      <c r="CW38" s="624"/>
      <c r="CX38" s="624"/>
      <c r="CY38" s="625"/>
      <c r="CZ38" s="657">
        <v>8.6</v>
      </c>
      <c r="DA38" s="658"/>
      <c r="DB38" s="658"/>
      <c r="DC38" s="659"/>
      <c r="DD38" s="632">
        <v>594029</v>
      </c>
      <c r="DE38" s="624"/>
      <c r="DF38" s="624"/>
      <c r="DG38" s="624"/>
      <c r="DH38" s="624"/>
      <c r="DI38" s="624"/>
      <c r="DJ38" s="624"/>
      <c r="DK38" s="625"/>
      <c r="DL38" s="632">
        <v>556591</v>
      </c>
      <c r="DM38" s="624"/>
      <c r="DN38" s="624"/>
      <c r="DO38" s="624"/>
      <c r="DP38" s="624"/>
      <c r="DQ38" s="624"/>
      <c r="DR38" s="624"/>
      <c r="DS38" s="624"/>
      <c r="DT38" s="624"/>
      <c r="DU38" s="624"/>
      <c r="DV38" s="625"/>
      <c r="DW38" s="628">
        <v>10.6</v>
      </c>
      <c r="DX38" s="653"/>
      <c r="DY38" s="653"/>
      <c r="DZ38" s="653"/>
      <c r="EA38" s="653"/>
      <c r="EB38" s="653"/>
      <c r="EC38" s="654"/>
    </row>
    <row r="39" spans="2:133" ht="11.25" customHeight="1" x14ac:dyDescent="0.15">
      <c r="AQ39" s="702" t="s">
        <v>320</v>
      </c>
      <c r="AR39" s="703"/>
      <c r="AS39" s="703"/>
      <c r="AT39" s="703"/>
      <c r="AU39" s="703"/>
      <c r="AV39" s="703"/>
      <c r="AW39" s="703"/>
      <c r="AX39" s="703"/>
      <c r="AY39" s="704"/>
      <c r="AZ39" s="623" t="s">
        <v>317</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90</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5213</v>
      </c>
      <c r="CS39" s="655"/>
      <c r="CT39" s="655"/>
      <c r="CU39" s="655"/>
      <c r="CV39" s="655"/>
      <c r="CW39" s="655"/>
      <c r="CX39" s="655"/>
      <c r="CY39" s="656"/>
      <c r="CZ39" s="657">
        <v>0.1</v>
      </c>
      <c r="DA39" s="658"/>
      <c r="DB39" s="658"/>
      <c r="DC39" s="659"/>
      <c r="DD39" s="632" t="s">
        <v>317</v>
      </c>
      <c r="DE39" s="655"/>
      <c r="DF39" s="655"/>
      <c r="DG39" s="655"/>
      <c r="DH39" s="655"/>
      <c r="DI39" s="655"/>
      <c r="DJ39" s="655"/>
      <c r="DK39" s="656"/>
      <c r="DL39" s="632" t="s">
        <v>317</v>
      </c>
      <c r="DM39" s="655"/>
      <c r="DN39" s="655"/>
      <c r="DO39" s="655"/>
      <c r="DP39" s="655"/>
      <c r="DQ39" s="655"/>
      <c r="DR39" s="655"/>
      <c r="DS39" s="655"/>
      <c r="DT39" s="655"/>
      <c r="DU39" s="655"/>
      <c r="DV39" s="656"/>
      <c r="DW39" s="628" t="s">
        <v>317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208104</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132</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t="s">
        <v>317</v>
      </c>
      <c r="CS40" s="624"/>
      <c r="CT40" s="624"/>
      <c r="CU40" s="624"/>
      <c r="CV40" s="624"/>
      <c r="CW40" s="624"/>
      <c r="CX40" s="624"/>
      <c r="CY40" s="625"/>
      <c r="CZ40" s="657" t="s">
        <v>317</v>
      </c>
      <c r="DA40" s="658"/>
      <c r="DB40" s="658"/>
      <c r="DC40" s="659"/>
      <c r="DD40" s="632" t="s">
        <v>317</v>
      </c>
      <c r="DE40" s="624"/>
      <c r="DF40" s="624"/>
      <c r="DG40" s="624"/>
      <c r="DH40" s="624"/>
      <c r="DI40" s="624"/>
      <c r="DJ40" s="624"/>
      <c r="DK40" s="625"/>
      <c r="DL40" s="632" t="s">
        <v>317</v>
      </c>
      <c r="DM40" s="624"/>
      <c r="DN40" s="624"/>
      <c r="DO40" s="624"/>
      <c r="DP40" s="624"/>
      <c r="DQ40" s="624"/>
      <c r="DR40" s="624"/>
      <c r="DS40" s="624"/>
      <c r="DT40" s="624"/>
      <c r="DU40" s="624"/>
      <c r="DV40" s="625"/>
      <c r="DW40" s="628" t="s">
        <v>317</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398685</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323</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330</v>
      </c>
      <c r="CS41" s="655"/>
      <c r="CT41" s="655"/>
      <c r="CU41" s="655"/>
      <c r="CV41" s="655"/>
      <c r="CW41" s="655"/>
      <c r="CX41" s="655"/>
      <c r="CY41" s="656"/>
      <c r="CZ41" s="657" t="s">
        <v>330</v>
      </c>
      <c r="DA41" s="658"/>
      <c r="DB41" s="658"/>
      <c r="DC41" s="659"/>
      <c r="DD41" s="632" t="s">
        <v>330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332</v>
      </c>
      <c r="CE42" s="621"/>
      <c r="CF42" s="621"/>
      <c r="CG42" s="621"/>
      <c r="CH42" s="621"/>
      <c r="CI42" s="621"/>
      <c r="CJ42" s="621"/>
      <c r="CK42" s="621"/>
      <c r="CL42" s="621"/>
      <c r="CM42" s="621"/>
      <c r="CN42" s="621"/>
      <c r="CO42" s="621"/>
      <c r="CP42" s="621"/>
      <c r="CQ42" s="622"/>
      <c r="CR42" s="623">
        <v>2036400</v>
      </c>
      <c r="CS42" s="624"/>
      <c r="CT42" s="624"/>
      <c r="CU42" s="624"/>
      <c r="CV42" s="624"/>
      <c r="CW42" s="624"/>
      <c r="CX42" s="624"/>
      <c r="CY42" s="625"/>
      <c r="CZ42" s="657">
        <v>24.5</v>
      </c>
      <c r="DA42" s="706"/>
      <c r="DB42" s="706"/>
      <c r="DC42" s="707"/>
      <c r="DD42" s="632">
        <v>521569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334</v>
      </c>
      <c r="CE43" s="621"/>
      <c r="CF43" s="621"/>
      <c r="CG43" s="621"/>
      <c r="CH43" s="621"/>
      <c r="CI43" s="621"/>
      <c r="CJ43" s="621"/>
      <c r="CK43" s="621"/>
      <c r="CL43" s="621"/>
      <c r="CM43" s="621"/>
      <c r="CN43" s="621"/>
      <c r="CO43" s="621"/>
      <c r="CP43" s="621"/>
      <c r="CQ43" s="622"/>
      <c r="CR43" s="623">
        <v>58932</v>
      </c>
      <c r="CS43" s="655"/>
      <c r="CT43" s="655"/>
      <c r="CU43" s="655"/>
      <c r="CV43" s="655"/>
      <c r="CW43" s="655"/>
      <c r="CX43" s="655"/>
      <c r="CY43" s="656"/>
      <c r="CZ43" s="657">
        <v>0.7</v>
      </c>
      <c r="DA43" s="658"/>
      <c r="DB43" s="658"/>
      <c r="DC43" s="659"/>
      <c r="DD43" s="632">
        <v>58932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335</v>
      </c>
      <c r="CD44" s="729" t="s">
        <v>286</v>
      </c>
      <c r="CE44" s="730"/>
      <c r="CF44" s="620" t="s">
        <v>336</v>
      </c>
      <c r="CG44" s="621"/>
      <c r="CH44" s="621"/>
      <c r="CI44" s="621"/>
      <c r="CJ44" s="621"/>
      <c r="CK44" s="621"/>
      <c r="CL44" s="621"/>
      <c r="CM44" s="621"/>
      <c r="CN44" s="621"/>
      <c r="CO44" s="621"/>
      <c r="CP44" s="621"/>
      <c r="CQ44" s="622"/>
      <c r="CR44" s="623">
        <v>2021379</v>
      </c>
      <c r="CS44" s="624"/>
      <c r="CT44" s="624"/>
      <c r="CU44" s="624"/>
      <c r="CV44" s="624"/>
      <c r="CW44" s="624"/>
      <c r="CX44" s="624"/>
      <c r="CY44" s="625"/>
      <c r="CZ44" s="657">
        <v>24.3</v>
      </c>
      <c r="DA44" s="706"/>
      <c r="DB44" s="706"/>
      <c r="DC44" s="707"/>
      <c r="DD44" s="632">
        <v>508696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337</v>
      </c>
      <c r="CG45" s="621"/>
      <c r="CH45" s="621"/>
      <c r="CI45" s="621"/>
      <c r="CJ45" s="621"/>
      <c r="CK45" s="621"/>
      <c r="CL45" s="621"/>
      <c r="CM45" s="621"/>
      <c r="CN45" s="621"/>
      <c r="CO45" s="621"/>
      <c r="CP45" s="621"/>
      <c r="CQ45" s="622"/>
      <c r="CR45" s="623">
        <v>283308</v>
      </c>
      <c r="CS45" s="655"/>
      <c r="CT45" s="655"/>
      <c r="CU45" s="655"/>
      <c r="CV45" s="655"/>
      <c r="CW45" s="655"/>
      <c r="CX45" s="655"/>
      <c r="CY45" s="656"/>
      <c r="CZ45" s="657">
        <v>3.4</v>
      </c>
      <c r="DA45" s="658"/>
      <c r="DB45" s="658"/>
      <c r="DC45" s="659"/>
      <c r="DD45" s="632">
        <v>49200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338</v>
      </c>
      <c r="CG46" s="621"/>
      <c r="CH46" s="621"/>
      <c r="CI46" s="621"/>
      <c r="CJ46" s="621"/>
      <c r="CK46" s="621"/>
      <c r="CL46" s="621"/>
      <c r="CM46" s="621"/>
      <c r="CN46" s="621"/>
      <c r="CO46" s="621"/>
      <c r="CP46" s="621"/>
      <c r="CQ46" s="622"/>
      <c r="CR46" s="623">
        <v>1733871</v>
      </c>
      <c r="CS46" s="624"/>
      <c r="CT46" s="624"/>
      <c r="CU46" s="624"/>
      <c r="CV46" s="624"/>
      <c r="CW46" s="624"/>
      <c r="CX46" s="624"/>
      <c r="CY46" s="625"/>
      <c r="CZ46" s="657">
        <v>20.9</v>
      </c>
      <c r="DA46" s="706"/>
      <c r="DB46" s="706"/>
      <c r="DC46" s="707"/>
      <c r="DD46" s="632">
        <v>455296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339</v>
      </c>
      <c r="CG47" s="621"/>
      <c r="CH47" s="621"/>
      <c r="CI47" s="621"/>
      <c r="CJ47" s="621"/>
      <c r="CK47" s="621"/>
      <c r="CL47" s="621"/>
      <c r="CM47" s="621"/>
      <c r="CN47" s="621"/>
      <c r="CO47" s="621"/>
      <c r="CP47" s="621"/>
      <c r="CQ47" s="622"/>
      <c r="CR47" s="623">
        <v>15021</v>
      </c>
      <c r="CS47" s="655"/>
      <c r="CT47" s="655"/>
      <c r="CU47" s="655"/>
      <c r="CV47" s="655"/>
      <c r="CW47" s="655"/>
      <c r="CX47" s="655"/>
      <c r="CY47" s="656"/>
      <c r="CZ47" s="657">
        <v>0.2</v>
      </c>
      <c r="DA47" s="658"/>
      <c r="DB47" s="658"/>
      <c r="DC47" s="659"/>
      <c r="DD47" s="632">
        <v>12873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340</v>
      </c>
      <c r="CG48" s="621"/>
      <c r="CH48" s="621"/>
      <c r="CI48" s="621"/>
      <c r="CJ48" s="621"/>
      <c r="CK48" s="621"/>
      <c r="CL48" s="621"/>
      <c r="CM48" s="621"/>
      <c r="CN48" s="621"/>
      <c r="CO48" s="621"/>
      <c r="CP48" s="621"/>
      <c r="CQ48" s="622"/>
      <c r="CR48" s="623" t="s">
        <v>110</v>
      </c>
      <c r="CS48" s="624"/>
      <c r="CT48" s="624"/>
      <c r="CU48" s="624"/>
      <c r="CV48" s="624"/>
      <c r="CW48" s="624"/>
      <c r="CX48" s="624"/>
      <c r="CY48" s="625"/>
      <c r="CZ48" s="657" t="s">
        <v>110</v>
      </c>
      <c r="DA48" s="706"/>
      <c r="DB48" s="706"/>
      <c r="DC48" s="707"/>
      <c r="DD48" s="632" t="s">
        <v>110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341</v>
      </c>
      <c r="CE49" s="667"/>
      <c r="CF49" s="667"/>
      <c r="CG49" s="667"/>
      <c r="CH49" s="667"/>
      <c r="CI49" s="667"/>
      <c r="CJ49" s="667"/>
      <c r="CK49" s="667"/>
      <c r="CL49" s="667"/>
      <c r="CM49" s="667"/>
      <c r="CN49" s="667"/>
      <c r="CO49" s="667"/>
      <c r="CP49" s="667"/>
      <c r="CQ49" s="668"/>
      <c r="CR49" s="695">
        <v>8305151</v>
      </c>
      <c r="CS49" s="691"/>
      <c r="CT49" s="691"/>
      <c r="CU49" s="691"/>
      <c r="CV49" s="691"/>
      <c r="CW49" s="691"/>
      <c r="CX49" s="691"/>
      <c r="CY49" s="718"/>
      <c r="CZ49" s="719">
        <v>100</v>
      </c>
      <c r="DA49" s="720"/>
      <c r="DB49" s="720"/>
      <c r="DC49" s="721"/>
      <c r="DD49" s="722">
        <v>5571384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343</v>
      </c>
      <c r="DK2" s="765"/>
      <c r="DL2" s="765"/>
      <c r="DM2" s="765"/>
      <c r="DN2" s="765"/>
      <c r="DO2" s="766"/>
      <c r="DP2" s="200"/>
      <c r="DQ2" s="764" t="s">
        <v>344</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347</v>
      </c>
      <c r="B5" s="759"/>
      <c r="C5" s="759"/>
      <c r="D5" s="759"/>
      <c r="E5" s="759"/>
      <c r="F5" s="759"/>
      <c r="G5" s="759"/>
      <c r="H5" s="759"/>
      <c r="I5" s="759"/>
      <c r="J5" s="759"/>
      <c r="K5" s="759"/>
      <c r="L5" s="759"/>
      <c r="M5" s="759"/>
      <c r="N5" s="759"/>
      <c r="O5" s="759"/>
      <c r="P5" s="760"/>
      <c r="Q5" s="735" t="s">
        <v>348</v>
      </c>
      <c r="R5" s="736"/>
      <c r="S5" s="736"/>
      <c r="T5" s="736"/>
      <c r="U5" s="737"/>
      <c r="V5" s="735" t="s">
        <v>349</v>
      </c>
      <c r="W5" s="736"/>
      <c r="X5" s="736"/>
      <c r="Y5" s="736"/>
      <c r="Z5" s="737"/>
      <c r="AA5" s="735" t="s">
        <v>350</v>
      </c>
      <c r="AB5" s="736"/>
      <c r="AC5" s="736"/>
      <c r="AD5" s="736"/>
      <c r="AE5" s="736"/>
      <c r="AF5" s="768" t="s">
        <v>351</v>
      </c>
      <c r="AG5" s="736"/>
      <c r="AH5" s="736"/>
      <c r="AI5" s="736"/>
      <c r="AJ5" s="747"/>
      <c r="AK5" s="736" t="s">
        <v>352</v>
      </c>
      <c r="AL5" s="736"/>
      <c r="AM5" s="736"/>
      <c r="AN5" s="736"/>
      <c r="AO5" s="737"/>
      <c r="AP5" s="735" t="s">
        <v>353</v>
      </c>
      <c r="AQ5" s="736"/>
      <c r="AR5" s="736"/>
      <c r="AS5" s="736"/>
      <c r="AT5" s="737"/>
      <c r="AU5" s="735" t="s">
        <v>354</v>
      </c>
      <c r="AV5" s="736"/>
      <c r="AW5" s="736"/>
      <c r="AX5" s="736"/>
      <c r="AY5" s="747"/>
      <c r="AZ5" s="207"/>
      <c r="BA5" s="207"/>
      <c r="BB5" s="207"/>
      <c r="BC5" s="207"/>
      <c r="BD5" s="207"/>
      <c r="BE5" s="208"/>
      <c r="BF5" s="208"/>
      <c r="BG5" s="208"/>
      <c r="BH5" s="208"/>
      <c r="BI5" s="208"/>
      <c r="BJ5" s="208"/>
      <c r="BK5" s="208"/>
      <c r="BL5" s="208"/>
      <c r="BM5" s="208"/>
      <c r="BN5" s="208"/>
      <c r="BO5" s="208"/>
      <c r="BP5" s="208"/>
      <c r="BQ5" s="758" t="s">
        <v>355</v>
      </c>
      <c r="BR5" s="759"/>
      <c r="BS5" s="759"/>
      <c r="BT5" s="759"/>
      <c r="BU5" s="759"/>
      <c r="BV5" s="759"/>
      <c r="BW5" s="759"/>
      <c r="BX5" s="759"/>
      <c r="BY5" s="759"/>
      <c r="BZ5" s="759"/>
      <c r="CA5" s="759"/>
      <c r="CB5" s="759"/>
      <c r="CC5" s="759"/>
      <c r="CD5" s="759"/>
      <c r="CE5" s="759"/>
      <c r="CF5" s="759"/>
      <c r="CG5" s="760"/>
      <c r="CH5" s="735" t="s">
        <v>356</v>
      </c>
      <c r="CI5" s="736"/>
      <c r="CJ5" s="736"/>
      <c r="CK5" s="736"/>
      <c r="CL5" s="737"/>
      <c r="CM5" s="735" t="s">
        <v>357</v>
      </c>
      <c r="CN5" s="736"/>
      <c r="CO5" s="736"/>
      <c r="CP5" s="736"/>
      <c r="CQ5" s="737"/>
      <c r="CR5" s="735" t="s">
        <v>358</v>
      </c>
      <c r="CS5" s="736"/>
      <c r="CT5" s="736"/>
      <c r="CU5" s="736"/>
      <c r="CV5" s="737"/>
      <c r="CW5" s="735" t="s">
        <v>359</v>
      </c>
      <c r="CX5" s="736"/>
      <c r="CY5" s="736"/>
      <c r="CZ5" s="736"/>
      <c r="DA5" s="737"/>
      <c r="DB5" s="735" t="s">
        <v>360</v>
      </c>
      <c r="DC5" s="736"/>
      <c r="DD5" s="736"/>
      <c r="DE5" s="736"/>
      <c r="DF5" s="737"/>
      <c r="DG5" s="741" t="s">
        <v>361</v>
      </c>
      <c r="DH5" s="742"/>
      <c r="DI5" s="742"/>
      <c r="DJ5" s="742"/>
      <c r="DK5" s="743"/>
      <c r="DL5" s="741" t="s">
        <v>362</v>
      </c>
      <c r="DM5" s="742"/>
      <c r="DN5" s="742"/>
      <c r="DO5" s="742"/>
      <c r="DP5" s="743"/>
      <c r="DQ5" s="735" t="s">
        <v>363</v>
      </c>
      <c r="DR5" s="736"/>
      <c r="DS5" s="736"/>
      <c r="DT5" s="736"/>
      <c r="DU5" s="737"/>
      <c r="DV5" s="735" t="s">
        <v>354</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364</v>
      </c>
      <c r="C7" s="750"/>
      <c r="D7" s="750"/>
      <c r="E7" s="750"/>
      <c r="F7" s="750"/>
      <c r="G7" s="750"/>
      <c r="H7" s="750"/>
      <c r="I7" s="750"/>
      <c r="J7" s="750"/>
      <c r="K7" s="750"/>
      <c r="L7" s="750"/>
      <c r="M7" s="750"/>
      <c r="N7" s="750"/>
      <c r="O7" s="750"/>
      <c r="P7" s="751"/>
      <c r="Q7" s="752">
        <v>9365</v>
      </c>
      <c r="R7" s="753"/>
      <c r="S7" s="753"/>
      <c r="T7" s="753"/>
      <c r="U7" s="753"/>
      <c r="V7" s="753">
        <v>8303</v>
      </c>
      <c r="W7" s="753"/>
      <c r="X7" s="753"/>
      <c r="Y7" s="753"/>
      <c r="Z7" s="753"/>
      <c r="AA7" s="753">
        <v>1063</v>
      </c>
      <c r="AB7" s="753"/>
      <c r="AC7" s="753"/>
      <c r="AD7" s="753"/>
      <c r="AE7" s="754"/>
      <c r="AF7" s="755">
        <v>705</v>
      </c>
      <c r="AG7" s="756"/>
      <c r="AH7" s="756"/>
      <c r="AI7" s="756"/>
      <c r="AJ7" s="757"/>
      <c r="AK7" s="792">
        <v>203</v>
      </c>
      <c r="AL7" s="793"/>
      <c r="AM7" s="793"/>
      <c r="AN7" s="793"/>
      <c r="AO7" s="793"/>
      <c r="AP7" s="793">
        <v>9954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534</v>
      </c>
      <c r="BT7" s="797"/>
      <c r="BU7" s="797"/>
      <c r="BV7" s="797"/>
      <c r="BW7" s="797"/>
      <c r="BX7" s="797"/>
      <c r="BY7" s="797"/>
      <c r="BZ7" s="797"/>
      <c r="CA7" s="797"/>
      <c r="CB7" s="797"/>
      <c r="CC7" s="797"/>
      <c r="CD7" s="797"/>
      <c r="CE7" s="797"/>
      <c r="CF7" s="797"/>
      <c r="CG7" s="798"/>
      <c r="CH7" s="789">
        <v>-5</v>
      </c>
      <c r="CI7" s="790"/>
      <c r="CJ7" s="790"/>
      <c r="CK7" s="790"/>
      <c r="CL7" s="791"/>
      <c r="CM7" s="789">
        <v>55</v>
      </c>
      <c r="CN7" s="790"/>
      <c r="CO7" s="790"/>
      <c r="CP7" s="790"/>
      <c r="CQ7" s="791"/>
      <c r="CR7" s="789">
        <v>55</v>
      </c>
      <c r="CS7" s="790"/>
      <c r="CT7" s="790"/>
      <c r="CU7" s="790"/>
      <c r="CV7" s="791"/>
      <c r="CW7" s="789" t="s">
        <v>547</v>
      </c>
      <c r="CX7" s="790"/>
      <c r="CY7" s="790"/>
      <c r="CZ7" s="790"/>
      <c r="DA7" s="791"/>
      <c r="DB7" s="789" t="s">
        <v>549</v>
      </c>
      <c r="DC7" s="790"/>
      <c r="DD7" s="790"/>
      <c r="DE7" s="790"/>
      <c r="DF7" s="791"/>
      <c r="DG7" s="789" t="s">
        <v>548</v>
      </c>
      <c r="DH7" s="790"/>
      <c r="DI7" s="790"/>
      <c r="DJ7" s="790"/>
      <c r="DK7" s="791"/>
      <c r="DL7" s="789" t="s">
        <v>548</v>
      </c>
      <c r="DM7" s="790"/>
      <c r="DN7" s="790"/>
      <c r="DO7" s="790"/>
      <c r="DP7" s="791"/>
      <c r="DQ7" s="789" t="s">
        <v>548</v>
      </c>
      <c r="DR7" s="790"/>
      <c r="DS7" s="790"/>
      <c r="DT7" s="790"/>
      <c r="DU7" s="791"/>
      <c r="DV7" s="770"/>
      <c r="DW7" s="771"/>
      <c r="DX7" s="771"/>
      <c r="DY7" s="771"/>
      <c r="DZ7" s="772"/>
      <c r="EA7" s="205"/>
    </row>
    <row r="8" spans="1:131" s="206" customFormat="1" ht="26.25" customHeight="1" x14ac:dyDescent="0.15">
      <c r="A8" s="212">
        <v>2</v>
      </c>
      <c r="B8" s="773" t="s">
        <v>365</v>
      </c>
      <c r="C8" s="774"/>
      <c r="D8" s="774"/>
      <c r="E8" s="774"/>
      <c r="F8" s="774"/>
      <c r="G8" s="774"/>
      <c r="H8" s="774"/>
      <c r="I8" s="774"/>
      <c r="J8" s="774"/>
      <c r="K8" s="774"/>
      <c r="L8" s="774"/>
      <c r="M8" s="774"/>
      <c r="N8" s="774"/>
      <c r="O8" s="774"/>
      <c r="P8" s="775"/>
      <c r="Q8" s="776">
        <v>3</v>
      </c>
      <c r="R8" s="777"/>
      <c r="S8" s="777"/>
      <c r="T8" s="777"/>
      <c r="U8" s="777"/>
      <c r="V8" s="777">
        <v>3</v>
      </c>
      <c r="W8" s="777"/>
      <c r="X8" s="777"/>
      <c r="Y8" s="777"/>
      <c r="Z8" s="777"/>
      <c r="AA8" s="777">
        <v>0</v>
      </c>
      <c r="AB8" s="777"/>
      <c r="AC8" s="777"/>
      <c r="AD8" s="777"/>
      <c r="AE8" s="778"/>
      <c r="AF8" s="779">
        <v>0</v>
      </c>
      <c r="AG8" s="780"/>
      <c r="AH8" s="780"/>
      <c r="AI8" s="780"/>
      <c r="AJ8" s="781"/>
      <c r="AK8" s="782">
        <v>0</v>
      </c>
      <c r="AL8" s="783"/>
      <c r="AM8" s="783"/>
      <c r="AN8" s="783"/>
      <c r="AO8" s="783"/>
      <c r="AP8" s="783">
        <v>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535</v>
      </c>
      <c r="BT8" s="787"/>
      <c r="BU8" s="787"/>
      <c r="BV8" s="787"/>
      <c r="BW8" s="787"/>
      <c r="BX8" s="787"/>
      <c r="BY8" s="787"/>
      <c r="BZ8" s="787"/>
      <c r="CA8" s="787"/>
      <c r="CB8" s="787"/>
      <c r="CC8" s="787"/>
      <c r="CD8" s="787"/>
      <c r="CE8" s="787"/>
      <c r="CF8" s="787"/>
      <c r="CG8" s="788"/>
      <c r="CH8" s="799">
        <v>4</v>
      </c>
      <c r="CI8" s="800"/>
      <c r="CJ8" s="800"/>
      <c r="CK8" s="800"/>
      <c r="CL8" s="801"/>
      <c r="CM8" s="799">
        <v>1</v>
      </c>
      <c r="CN8" s="800"/>
      <c r="CO8" s="800"/>
      <c r="CP8" s="800"/>
      <c r="CQ8" s="801"/>
      <c r="CR8" s="799">
        <v>5</v>
      </c>
      <c r="CS8" s="800"/>
      <c r="CT8" s="800"/>
      <c r="CU8" s="800"/>
      <c r="CV8" s="801"/>
      <c r="CW8" s="799" t="s">
        <v>548</v>
      </c>
      <c r="CX8" s="800"/>
      <c r="CY8" s="800"/>
      <c r="CZ8" s="800"/>
      <c r="DA8" s="801"/>
      <c r="DB8" s="799" t="s">
        <v>548</v>
      </c>
      <c r="DC8" s="800"/>
      <c r="DD8" s="800"/>
      <c r="DE8" s="800"/>
      <c r="DF8" s="801"/>
      <c r="DG8" s="799" t="s">
        <v>550</v>
      </c>
      <c r="DH8" s="800"/>
      <c r="DI8" s="800"/>
      <c r="DJ8" s="800"/>
      <c r="DK8" s="801"/>
      <c r="DL8" s="799" t="s">
        <v>548</v>
      </c>
      <c r="DM8" s="800"/>
      <c r="DN8" s="800"/>
      <c r="DO8" s="800"/>
      <c r="DP8" s="801"/>
      <c r="DQ8" s="799" t="s">
        <v>548</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536</v>
      </c>
      <c r="BT9" s="787"/>
      <c r="BU9" s="787"/>
      <c r="BV9" s="787"/>
      <c r="BW9" s="787"/>
      <c r="BX9" s="787"/>
      <c r="BY9" s="787"/>
      <c r="BZ9" s="787"/>
      <c r="CA9" s="787"/>
      <c r="CB9" s="787"/>
      <c r="CC9" s="787"/>
      <c r="CD9" s="787"/>
      <c r="CE9" s="787"/>
      <c r="CF9" s="787"/>
      <c r="CG9" s="788"/>
      <c r="CH9" s="799">
        <v>6</v>
      </c>
      <c r="CI9" s="800"/>
      <c r="CJ9" s="800"/>
      <c r="CK9" s="800"/>
      <c r="CL9" s="801"/>
      <c r="CM9" s="799">
        <v>117</v>
      </c>
      <c r="CN9" s="800"/>
      <c r="CO9" s="800"/>
      <c r="CP9" s="800"/>
      <c r="CQ9" s="801"/>
      <c r="CR9" s="799">
        <v>30</v>
      </c>
      <c r="CS9" s="800"/>
      <c r="CT9" s="800"/>
      <c r="CU9" s="800"/>
      <c r="CV9" s="801"/>
      <c r="CW9" s="799" t="s">
        <v>548</v>
      </c>
      <c r="CX9" s="800"/>
      <c r="CY9" s="800"/>
      <c r="CZ9" s="800"/>
      <c r="DA9" s="801"/>
      <c r="DB9" s="799" t="s">
        <v>548</v>
      </c>
      <c r="DC9" s="800"/>
      <c r="DD9" s="800"/>
      <c r="DE9" s="800"/>
      <c r="DF9" s="801"/>
      <c r="DG9" s="799" t="s">
        <v>551</v>
      </c>
      <c r="DH9" s="800"/>
      <c r="DI9" s="800"/>
      <c r="DJ9" s="800"/>
      <c r="DK9" s="801"/>
      <c r="DL9" s="799" t="s">
        <v>548</v>
      </c>
      <c r="DM9" s="800"/>
      <c r="DN9" s="800"/>
      <c r="DO9" s="800"/>
      <c r="DP9" s="801"/>
      <c r="DQ9" s="799" t="s">
        <v>552</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537</v>
      </c>
      <c r="BT10" s="787"/>
      <c r="BU10" s="787"/>
      <c r="BV10" s="787"/>
      <c r="BW10" s="787"/>
      <c r="BX10" s="787"/>
      <c r="BY10" s="787"/>
      <c r="BZ10" s="787"/>
      <c r="CA10" s="787"/>
      <c r="CB10" s="787"/>
      <c r="CC10" s="787"/>
      <c r="CD10" s="787"/>
      <c r="CE10" s="787"/>
      <c r="CF10" s="787"/>
      <c r="CG10" s="788"/>
      <c r="CH10" s="799">
        <v>-13</v>
      </c>
      <c r="CI10" s="800"/>
      <c r="CJ10" s="800"/>
      <c r="CK10" s="800"/>
      <c r="CL10" s="801"/>
      <c r="CM10" s="799">
        <v>100</v>
      </c>
      <c r="CN10" s="800"/>
      <c r="CO10" s="800"/>
      <c r="CP10" s="800"/>
      <c r="CQ10" s="801"/>
      <c r="CR10" s="799">
        <v>57</v>
      </c>
      <c r="CS10" s="800"/>
      <c r="CT10" s="800"/>
      <c r="CU10" s="800"/>
      <c r="CV10" s="801"/>
      <c r="CW10" s="799" t="s">
        <v>548</v>
      </c>
      <c r="CX10" s="800"/>
      <c r="CY10" s="800"/>
      <c r="CZ10" s="800"/>
      <c r="DA10" s="801"/>
      <c r="DB10" s="799" t="s">
        <v>548</v>
      </c>
      <c r="DC10" s="800"/>
      <c r="DD10" s="800"/>
      <c r="DE10" s="800"/>
      <c r="DF10" s="801"/>
      <c r="DG10" s="799" t="s">
        <v>548</v>
      </c>
      <c r="DH10" s="800"/>
      <c r="DI10" s="800"/>
      <c r="DJ10" s="800"/>
      <c r="DK10" s="801"/>
      <c r="DL10" s="799" t="s">
        <v>548</v>
      </c>
      <c r="DM10" s="800"/>
      <c r="DN10" s="800"/>
      <c r="DO10" s="800"/>
      <c r="DP10" s="801"/>
      <c r="DQ10" s="799" t="s">
        <v>553</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367</v>
      </c>
      <c r="B23" s="808" t="s">
        <v>368</v>
      </c>
      <c r="C23" s="809"/>
      <c r="D23" s="809"/>
      <c r="E23" s="809"/>
      <c r="F23" s="809"/>
      <c r="G23" s="809"/>
      <c r="H23" s="809"/>
      <c r="I23" s="809"/>
      <c r="J23" s="809"/>
      <c r="K23" s="809"/>
      <c r="L23" s="809"/>
      <c r="M23" s="809"/>
      <c r="N23" s="809"/>
      <c r="O23" s="809"/>
      <c r="P23" s="810"/>
      <c r="Q23" s="811">
        <v>9368</v>
      </c>
      <c r="R23" s="812"/>
      <c r="S23" s="812"/>
      <c r="T23" s="812"/>
      <c r="U23" s="812"/>
      <c r="V23" s="812">
        <v>8305</v>
      </c>
      <c r="W23" s="812"/>
      <c r="X23" s="812"/>
      <c r="Y23" s="812"/>
      <c r="Z23" s="812"/>
      <c r="AA23" s="812">
        <v>1063</v>
      </c>
      <c r="AB23" s="812"/>
      <c r="AC23" s="812"/>
      <c r="AD23" s="812"/>
      <c r="AE23" s="813"/>
      <c r="AF23" s="814">
        <v>705</v>
      </c>
      <c r="AG23" s="812"/>
      <c r="AH23" s="812"/>
      <c r="AI23" s="812"/>
      <c r="AJ23" s="815"/>
      <c r="AK23" s="816"/>
      <c r="AL23" s="817"/>
      <c r="AM23" s="817"/>
      <c r="AN23" s="817"/>
      <c r="AO23" s="817"/>
      <c r="AP23" s="812"/>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347</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354</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379</v>
      </c>
      <c r="C28" s="750"/>
      <c r="D28" s="750"/>
      <c r="E28" s="750"/>
      <c r="F28" s="750"/>
      <c r="G28" s="750"/>
      <c r="H28" s="750"/>
      <c r="I28" s="750"/>
      <c r="J28" s="750"/>
      <c r="K28" s="750"/>
      <c r="L28" s="750"/>
      <c r="M28" s="750"/>
      <c r="N28" s="750"/>
      <c r="O28" s="750"/>
      <c r="P28" s="751"/>
      <c r="Q28" s="840">
        <v>2151</v>
      </c>
      <c r="R28" s="841"/>
      <c r="S28" s="841"/>
      <c r="T28" s="841"/>
      <c r="U28" s="841"/>
      <c r="V28" s="841">
        <v>2096</v>
      </c>
      <c r="W28" s="841"/>
      <c r="X28" s="841"/>
      <c r="Y28" s="841"/>
      <c r="Z28" s="841"/>
      <c r="AA28" s="841">
        <v>55</v>
      </c>
      <c r="AB28" s="841"/>
      <c r="AC28" s="841"/>
      <c r="AD28" s="841"/>
      <c r="AE28" s="842"/>
      <c r="AF28" s="843">
        <v>55</v>
      </c>
      <c r="AG28" s="841"/>
      <c r="AH28" s="841"/>
      <c r="AI28" s="841"/>
      <c r="AJ28" s="844"/>
      <c r="AK28" s="845">
        <v>208</v>
      </c>
      <c r="AL28" s="836"/>
      <c r="AM28" s="836"/>
      <c r="AN28" s="836"/>
      <c r="AO28" s="836"/>
      <c r="AP28" s="836" t="s">
        <v>532</v>
      </c>
      <c r="AQ28" s="836"/>
      <c r="AR28" s="836"/>
      <c r="AS28" s="836"/>
      <c r="AT28" s="836"/>
      <c r="AU28" s="836" t="s">
        <v>532</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380</v>
      </c>
      <c r="C29" s="774"/>
      <c r="D29" s="774"/>
      <c r="E29" s="774"/>
      <c r="F29" s="774"/>
      <c r="G29" s="774"/>
      <c r="H29" s="774"/>
      <c r="I29" s="774"/>
      <c r="J29" s="774"/>
      <c r="K29" s="774"/>
      <c r="L29" s="774"/>
      <c r="M29" s="774"/>
      <c r="N29" s="774"/>
      <c r="O29" s="774"/>
      <c r="P29" s="775"/>
      <c r="Q29" s="776">
        <v>1352</v>
      </c>
      <c r="R29" s="777"/>
      <c r="S29" s="777"/>
      <c r="T29" s="777"/>
      <c r="U29" s="777"/>
      <c r="V29" s="777">
        <v>1292</v>
      </c>
      <c r="W29" s="777"/>
      <c r="X29" s="777"/>
      <c r="Y29" s="777"/>
      <c r="Z29" s="777"/>
      <c r="AA29" s="777">
        <v>60</v>
      </c>
      <c r="AB29" s="777"/>
      <c r="AC29" s="777"/>
      <c r="AD29" s="777"/>
      <c r="AE29" s="778"/>
      <c r="AF29" s="779">
        <v>60</v>
      </c>
      <c r="AG29" s="780"/>
      <c r="AH29" s="780"/>
      <c r="AI29" s="780"/>
      <c r="AJ29" s="781"/>
      <c r="AK29" s="848">
        <v>176</v>
      </c>
      <c r="AL29" s="849"/>
      <c r="AM29" s="849"/>
      <c r="AN29" s="849"/>
      <c r="AO29" s="849"/>
      <c r="AP29" s="849" t="s">
        <v>533</v>
      </c>
      <c r="AQ29" s="849"/>
      <c r="AR29" s="849"/>
      <c r="AS29" s="849"/>
      <c r="AT29" s="849"/>
      <c r="AU29" s="849" t="s">
        <v>532</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381</v>
      </c>
      <c r="C30" s="774"/>
      <c r="D30" s="774"/>
      <c r="E30" s="774"/>
      <c r="F30" s="774"/>
      <c r="G30" s="774"/>
      <c r="H30" s="774"/>
      <c r="I30" s="774"/>
      <c r="J30" s="774"/>
      <c r="K30" s="774"/>
      <c r="L30" s="774"/>
      <c r="M30" s="774"/>
      <c r="N30" s="774"/>
      <c r="O30" s="774"/>
      <c r="P30" s="775"/>
      <c r="Q30" s="776">
        <v>138</v>
      </c>
      <c r="R30" s="777"/>
      <c r="S30" s="777"/>
      <c r="T30" s="777"/>
      <c r="U30" s="777"/>
      <c r="V30" s="777">
        <v>129</v>
      </c>
      <c r="W30" s="777"/>
      <c r="X30" s="777"/>
      <c r="Y30" s="777"/>
      <c r="Z30" s="777"/>
      <c r="AA30" s="777">
        <v>9</v>
      </c>
      <c r="AB30" s="777"/>
      <c r="AC30" s="777"/>
      <c r="AD30" s="777"/>
      <c r="AE30" s="778"/>
      <c r="AF30" s="779">
        <v>9</v>
      </c>
      <c r="AG30" s="780"/>
      <c r="AH30" s="780"/>
      <c r="AI30" s="780"/>
      <c r="AJ30" s="781"/>
      <c r="AK30" s="848">
        <v>52</v>
      </c>
      <c r="AL30" s="849"/>
      <c r="AM30" s="849"/>
      <c r="AN30" s="849"/>
      <c r="AO30" s="849"/>
      <c r="AP30" s="849" t="s">
        <v>532</v>
      </c>
      <c r="AQ30" s="849"/>
      <c r="AR30" s="849"/>
      <c r="AS30" s="849"/>
      <c r="AT30" s="849"/>
      <c r="AU30" s="849" t="s">
        <v>532</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382</v>
      </c>
      <c r="C31" s="774"/>
      <c r="D31" s="774"/>
      <c r="E31" s="774"/>
      <c r="F31" s="774"/>
      <c r="G31" s="774"/>
      <c r="H31" s="774"/>
      <c r="I31" s="774"/>
      <c r="J31" s="774"/>
      <c r="K31" s="774"/>
      <c r="L31" s="774"/>
      <c r="M31" s="774"/>
      <c r="N31" s="774"/>
      <c r="O31" s="774"/>
      <c r="P31" s="775"/>
      <c r="Q31" s="776">
        <v>32</v>
      </c>
      <c r="R31" s="777"/>
      <c r="S31" s="777"/>
      <c r="T31" s="777"/>
      <c r="U31" s="777"/>
      <c r="V31" s="777">
        <v>25</v>
      </c>
      <c r="W31" s="777"/>
      <c r="X31" s="777"/>
      <c r="Y31" s="777"/>
      <c r="Z31" s="777"/>
      <c r="AA31" s="777">
        <v>7</v>
      </c>
      <c r="AB31" s="777"/>
      <c r="AC31" s="777"/>
      <c r="AD31" s="777"/>
      <c r="AE31" s="778"/>
      <c r="AF31" s="779">
        <v>130</v>
      </c>
      <c r="AG31" s="780"/>
      <c r="AH31" s="780"/>
      <c r="AI31" s="780"/>
      <c r="AJ31" s="781"/>
      <c r="AK31" s="848" t="s">
        <v>532</v>
      </c>
      <c r="AL31" s="849"/>
      <c r="AM31" s="849"/>
      <c r="AN31" s="849"/>
      <c r="AO31" s="849"/>
      <c r="AP31" s="849" t="s">
        <v>532</v>
      </c>
      <c r="AQ31" s="849"/>
      <c r="AR31" s="849"/>
      <c r="AS31" s="849"/>
      <c r="AT31" s="849"/>
      <c r="AU31" s="849" t="s">
        <v>532</v>
      </c>
      <c r="AV31" s="849"/>
      <c r="AW31" s="849"/>
      <c r="AX31" s="849"/>
      <c r="AY31" s="849"/>
      <c r="AZ31" s="850"/>
      <c r="BA31" s="850"/>
      <c r="BB31" s="850"/>
      <c r="BC31" s="850"/>
      <c r="BD31" s="850"/>
      <c r="BE31" s="846" t="s">
        <v>383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384</v>
      </c>
      <c r="C32" s="774"/>
      <c r="D32" s="774"/>
      <c r="E32" s="774"/>
      <c r="F32" s="774"/>
      <c r="G32" s="774"/>
      <c r="H32" s="774"/>
      <c r="I32" s="774"/>
      <c r="J32" s="774"/>
      <c r="K32" s="774"/>
      <c r="L32" s="774"/>
      <c r="M32" s="774"/>
      <c r="N32" s="774"/>
      <c r="O32" s="774"/>
      <c r="P32" s="775"/>
      <c r="Q32" s="776">
        <v>148</v>
      </c>
      <c r="R32" s="777"/>
      <c r="S32" s="777"/>
      <c r="T32" s="777"/>
      <c r="U32" s="777"/>
      <c r="V32" s="777">
        <v>120</v>
      </c>
      <c r="W32" s="777"/>
      <c r="X32" s="777"/>
      <c r="Y32" s="777"/>
      <c r="Z32" s="777"/>
      <c r="AA32" s="777">
        <v>28</v>
      </c>
      <c r="AB32" s="777"/>
      <c r="AC32" s="777"/>
      <c r="AD32" s="777"/>
      <c r="AE32" s="778"/>
      <c r="AF32" s="779">
        <v>28</v>
      </c>
      <c r="AG32" s="780"/>
      <c r="AH32" s="780"/>
      <c r="AI32" s="780"/>
      <c r="AJ32" s="781"/>
      <c r="AK32" s="848">
        <v>19</v>
      </c>
      <c r="AL32" s="849"/>
      <c r="AM32" s="849"/>
      <c r="AN32" s="849"/>
      <c r="AO32" s="849"/>
      <c r="AP32" s="849">
        <v>390</v>
      </c>
      <c r="AQ32" s="849"/>
      <c r="AR32" s="849"/>
      <c r="AS32" s="849"/>
      <c r="AT32" s="849"/>
      <c r="AU32" s="849">
        <v>211</v>
      </c>
      <c r="AV32" s="849"/>
      <c r="AW32" s="849"/>
      <c r="AX32" s="849"/>
      <c r="AY32" s="849"/>
      <c r="AZ32" s="850"/>
      <c r="BA32" s="850"/>
      <c r="BB32" s="850"/>
      <c r="BC32" s="850"/>
      <c r="BD32" s="850"/>
      <c r="BE32" s="846" t="s">
        <v>538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386</v>
      </c>
      <c r="C33" s="774"/>
      <c r="D33" s="774"/>
      <c r="E33" s="774"/>
      <c r="F33" s="774"/>
      <c r="G33" s="774"/>
      <c r="H33" s="774"/>
      <c r="I33" s="774"/>
      <c r="J33" s="774"/>
      <c r="K33" s="774"/>
      <c r="L33" s="774"/>
      <c r="M33" s="774"/>
      <c r="N33" s="774"/>
      <c r="O33" s="774"/>
      <c r="P33" s="775"/>
      <c r="Q33" s="776">
        <v>51</v>
      </c>
      <c r="R33" s="777"/>
      <c r="S33" s="777"/>
      <c r="T33" s="777"/>
      <c r="U33" s="777"/>
      <c r="V33" s="777">
        <v>49</v>
      </c>
      <c r="W33" s="777"/>
      <c r="X33" s="777"/>
      <c r="Y33" s="777"/>
      <c r="Z33" s="777"/>
      <c r="AA33" s="777">
        <v>1</v>
      </c>
      <c r="AB33" s="777"/>
      <c r="AC33" s="777"/>
      <c r="AD33" s="777"/>
      <c r="AE33" s="778"/>
      <c r="AF33" s="779">
        <v>1</v>
      </c>
      <c r="AG33" s="780"/>
      <c r="AH33" s="780"/>
      <c r="AI33" s="780"/>
      <c r="AJ33" s="781"/>
      <c r="AK33" s="848">
        <v>35</v>
      </c>
      <c r="AL33" s="849"/>
      <c r="AM33" s="849"/>
      <c r="AN33" s="849"/>
      <c r="AO33" s="849"/>
      <c r="AP33" s="849">
        <v>75</v>
      </c>
      <c r="AQ33" s="849"/>
      <c r="AR33" s="849"/>
      <c r="AS33" s="849"/>
      <c r="AT33" s="849"/>
      <c r="AU33" s="849">
        <v>74</v>
      </c>
      <c r="AV33" s="849"/>
      <c r="AW33" s="849"/>
      <c r="AX33" s="849"/>
      <c r="AY33" s="849"/>
      <c r="AZ33" s="850"/>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387</v>
      </c>
      <c r="C34" s="774"/>
      <c r="D34" s="774"/>
      <c r="E34" s="774"/>
      <c r="F34" s="774"/>
      <c r="G34" s="774"/>
      <c r="H34" s="774"/>
      <c r="I34" s="774"/>
      <c r="J34" s="774"/>
      <c r="K34" s="774"/>
      <c r="L34" s="774"/>
      <c r="M34" s="774"/>
      <c r="N34" s="774"/>
      <c r="O34" s="774"/>
      <c r="P34" s="775"/>
      <c r="Q34" s="776">
        <v>98</v>
      </c>
      <c r="R34" s="777"/>
      <c r="S34" s="777"/>
      <c r="T34" s="777"/>
      <c r="U34" s="777"/>
      <c r="V34" s="777">
        <v>89</v>
      </c>
      <c r="W34" s="777"/>
      <c r="X34" s="777"/>
      <c r="Y34" s="777"/>
      <c r="Z34" s="777"/>
      <c r="AA34" s="777">
        <v>9</v>
      </c>
      <c r="AB34" s="777"/>
      <c r="AC34" s="777"/>
      <c r="AD34" s="777"/>
      <c r="AE34" s="778"/>
      <c r="AF34" s="779">
        <v>9</v>
      </c>
      <c r="AG34" s="780"/>
      <c r="AH34" s="780"/>
      <c r="AI34" s="780"/>
      <c r="AJ34" s="781"/>
      <c r="AK34" s="848">
        <v>53</v>
      </c>
      <c r="AL34" s="849"/>
      <c r="AM34" s="849"/>
      <c r="AN34" s="849"/>
      <c r="AO34" s="849"/>
      <c r="AP34" s="849">
        <v>228</v>
      </c>
      <c r="AQ34" s="849"/>
      <c r="AR34" s="849"/>
      <c r="AS34" s="849"/>
      <c r="AT34" s="849"/>
      <c r="AU34" s="849">
        <v>228</v>
      </c>
      <c r="AV34" s="849"/>
      <c r="AW34" s="849"/>
      <c r="AX34" s="849"/>
      <c r="AY34" s="849"/>
      <c r="AZ34" s="850"/>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367</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293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392</v>
      </c>
      <c r="AV66" s="736"/>
      <c r="AW66" s="736"/>
      <c r="AX66" s="736"/>
      <c r="AY66" s="737"/>
      <c r="AZ66" s="735" t="s">
        <v>354</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3852</v>
      </c>
      <c r="R68" s="884"/>
      <c r="S68" s="884"/>
      <c r="T68" s="884"/>
      <c r="U68" s="884"/>
      <c r="V68" s="884">
        <v>3759</v>
      </c>
      <c r="W68" s="884"/>
      <c r="X68" s="884"/>
      <c r="Y68" s="884"/>
      <c r="Z68" s="884"/>
      <c r="AA68" s="884">
        <v>93</v>
      </c>
      <c r="AB68" s="884"/>
      <c r="AC68" s="884"/>
      <c r="AD68" s="884"/>
      <c r="AE68" s="884"/>
      <c r="AF68" s="884">
        <v>49</v>
      </c>
      <c r="AG68" s="884"/>
      <c r="AH68" s="884"/>
      <c r="AI68" s="884"/>
      <c r="AJ68" s="884"/>
      <c r="AK68" s="884">
        <v>249</v>
      </c>
      <c r="AL68" s="884"/>
      <c r="AM68" s="884"/>
      <c r="AN68" s="884"/>
      <c r="AO68" s="884"/>
      <c r="AP68" s="884">
        <v>2955</v>
      </c>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141</v>
      </c>
      <c r="R69" s="849"/>
      <c r="S69" s="849"/>
      <c r="T69" s="849"/>
      <c r="U69" s="849"/>
      <c r="V69" s="849">
        <v>134</v>
      </c>
      <c r="W69" s="849"/>
      <c r="X69" s="849"/>
      <c r="Y69" s="849"/>
      <c r="Z69" s="849"/>
      <c r="AA69" s="849">
        <v>7</v>
      </c>
      <c r="AB69" s="849"/>
      <c r="AC69" s="849"/>
      <c r="AD69" s="849"/>
      <c r="AE69" s="849"/>
      <c r="AF69" s="849">
        <v>7</v>
      </c>
      <c r="AG69" s="849"/>
      <c r="AH69" s="849"/>
      <c r="AI69" s="849"/>
      <c r="AJ69" s="849"/>
      <c r="AK69" s="895" t="s">
        <v>544</v>
      </c>
      <c r="AL69" s="896"/>
      <c r="AM69" s="896"/>
      <c r="AN69" s="896"/>
      <c r="AO69" s="848"/>
      <c r="AP69" s="849">
        <v>39</v>
      </c>
      <c r="AQ69" s="849"/>
      <c r="AR69" s="849"/>
      <c r="AS69" s="849"/>
      <c r="AT69" s="849"/>
      <c r="AU69" s="849"/>
      <c r="AV69" s="849"/>
      <c r="AW69" s="849"/>
      <c r="AX69" s="849"/>
      <c r="AY69" s="849"/>
      <c r="AZ69" s="897"/>
      <c r="BA69" s="897"/>
      <c r="BB69" s="897"/>
      <c r="BC69" s="897"/>
      <c r="BD69" s="898"/>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273</v>
      </c>
      <c r="R70" s="849"/>
      <c r="S70" s="849"/>
      <c r="T70" s="849"/>
      <c r="U70" s="849"/>
      <c r="V70" s="849">
        <v>255</v>
      </c>
      <c r="W70" s="849"/>
      <c r="X70" s="849"/>
      <c r="Y70" s="849"/>
      <c r="Z70" s="849"/>
      <c r="AA70" s="849">
        <v>18</v>
      </c>
      <c r="AB70" s="849"/>
      <c r="AC70" s="849"/>
      <c r="AD70" s="849"/>
      <c r="AE70" s="849"/>
      <c r="AF70" s="895" t="s">
        <v>544</v>
      </c>
      <c r="AG70" s="896"/>
      <c r="AH70" s="896"/>
      <c r="AI70" s="896"/>
      <c r="AJ70" s="848"/>
      <c r="AK70" s="849">
        <v>248</v>
      </c>
      <c r="AL70" s="849"/>
      <c r="AM70" s="849"/>
      <c r="AN70" s="849"/>
      <c r="AO70" s="849"/>
      <c r="AP70" s="895" t="s">
        <v>544</v>
      </c>
      <c r="AQ70" s="896"/>
      <c r="AR70" s="896"/>
      <c r="AS70" s="896"/>
      <c r="AT70" s="848"/>
      <c r="AU70" s="849"/>
      <c r="AV70" s="849"/>
      <c r="AW70" s="849"/>
      <c r="AX70" s="849"/>
      <c r="AY70" s="849"/>
      <c r="AZ70" s="897"/>
      <c r="BA70" s="897"/>
      <c r="BB70" s="897"/>
      <c r="BC70" s="897"/>
      <c r="BD70" s="898"/>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t="s">
        <v>545</v>
      </c>
      <c r="R71" s="849"/>
      <c r="S71" s="849"/>
      <c r="T71" s="849"/>
      <c r="U71" s="849"/>
      <c r="V71" s="895" t="s">
        <v>544</v>
      </c>
      <c r="W71" s="896"/>
      <c r="X71" s="896"/>
      <c r="Y71" s="896"/>
      <c r="Z71" s="848"/>
      <c r="AA71" s="895" t="s">
        <v>544</v>
      </c>
      <c r="AB71" s="896"/>
      <c r="AC71" s="896"/>
      <c r="AD71" s="896"/>
      <c r="AE71" s="848"/>
      <c r="AF71" s="895" t="s">
        <v>544</v>
      </c>
      <c r="AG71" s="896"/>
      <c r="AH71" s="896"/>
      <c r="AI71" s="896"/>
      <c r="AJ71" s="848"/>
      <c r="AK71" s="895" t="s">
        <v>544</v>
      </c>
      <c r="AL71" s="896"/>
      <c r="AM71" s="896"/>
      <c r="AN71" s="896"/>
      <c r="AO71" s="848"/>
      <c r="AP71" s="895" t="s">
        <v>544</v>
      </c>
      <c r="AQ71" s="896"/>
      <c r="AR71" s="896"/>
      <c r="AS71" s="896"/>
      <c r="AT71" s="848"/>
      <c r="AU71" s="849"/>
      <c r="AV71" s="849"/>
      <c r="AW71" s="849"/>
      <c r="AX71" s="849"/>
      <c r="AY71" s="849"/>
      <c r="AZ71" s="897"/>
      <c r="BA71" s="897"/>
      <c r="BB71" s="897"/>
      <c r="BC71" s="897"/>
      <c r="BD71" s="898"/>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313</v>
      </c>
      <c r="R72" s="849"/>
      <c r="S72" s="849"/>
      <c r="T72" s="849"/>
      <c r="U72" s="849"/>
      <c r="V72" s="849">
        <v>306</v>
      </c>
      <c r="W72" s="849"/>
      <c r="X72" s="849"/>
      <c r="Y72" s="849"/>
      <c r="Z72" s="849"/>
      <c r="AA72" s="849">
        <v>7</v>
      </c>
      <c r="AB72" s="849"/>
      <c r="AC72" s="849"/>
      <c r="AD72" s="849"/>
      <c r="AE72" s="849"/>
      <c r="AF72" s="849">
        <v>7</v>
      </c>
      <c r="AG72" s="849"/>
      <c r="AH72" s="849"/>
      <c r="AI72" s="849"/>
      <c r="AJ72" s="849"/>
      <c r="AK72" s="849">
        <v>2</v>
      </c>
      <c r="AL72" s="849"/>
      <c r="AM72" s="849"/>
      <c r="AN72" s="849"/>
      <c r="AO72" s="849"/>
      <c r="AP72" s="895" t="s">
        <v>544</v>
      </c>
      <c r="AQ72" s="896"/>
      <c r="AR72" s="896"/>
      <c r="AS72" s="896"/>
      <c r="AT72" s="848"/>
      <c r="AU72" s="849"/>
      <c r="AV72" s="849"/>
      <c r="AW72" s="849"/>
      <c r="AX72" s="849"/>
      <c r="AY72" s="849"/>
      <c r="AZ72" s="897" t="s">
        <v>546</v>
      </c>
      <c r="BA72" s="897"/>
      <c r="BB72" s="897"/>
      <c r="BC72" s="897"/>
      <c r="BD72" s="898"/>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554</v>
      </c>
      <c r="C73" s="892"/>
      <c r="D73" s="892"/>
      <c r="E73" s="892"/>
      <c r="F73" s="892"/>
      <c r="G73" s="892"/>
      <c r="H73" s="892"/>
      <c r="I73" s="892"/>
      <c r="J73" s="892"/>
      <c r="K73" s="892"/>
      <c r="L73" s="892"/>
      <c r="M73" s="892"/>
      <c r="N73" s="892"/>
      <c r="O73" s="892"/>
      <c r="P73" s="893"/>
      <c r="Q73" s="894">
        <v>12246</v>
      </c>
      <c r="R73" s="849"/>
      <c r="S73" s="849"/>
      <c r="T73" s="849"/>
      <c r="U73" s="849"/>
      <c r="V73" s="849">
        <v>10158</v>
      </c>
      <c r="W73" s="849"/>
      <c r="X73" s="849"/>
      <c r="Y73" s="849"/>
      <c r="Z73" s="849"/>
      <c r="AA73" s="849">
        <v>2088</v>
      </c>
      <c r="AB73" s="849"/>
      <c r="AC73" s="849"/>
      <c r="AD73" s="849"/>
      <c r="AE73" s="849"/>
      <c r="AF73" s="849">
        <v>2088</v>
      </c>
      <c r="AG73" s="849"/>
      <c r="AH73" s="849"/>
      <c r="AI73" s="849"/>
      <c r="AJ73" s="849"/>
      <c r="AK73" s="849">
        <v>950</v>
      </c>
      <c r="AL73" s="849"/>
      <c r="AM73" s="849"/>
      <c r="AN73" s="849"/>
      <c r="AO73" s="849"/>
      <c r="AP73" s="849" t="s">
        <v>555</v>
      </c>
      <c r="AQ73" s="849"/>
      <c r="AR73" s="849"/>
      <c r="AS73" s="849"/>
      <c r="AT73" s="849"/>
      <c r="AU73" s="849"/>
      <c r="AV73" s="849"/>
      <c r="AW73" s="849"/>
      <c r="AX73" s="849"/>
      <c r="AY73" s="849"/>
      <c r="AZ73" s="897"/>
      <c r="BA73" s="897"/>
      <c r="BB73" s="897"/>
      <c r="BC73" s="897"/>
      <c r="BD73" s="898"/>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556</v>
      </c>
      <c r="C74" s="892"/>
      <c r="D74" s="892"/>
      <c r="E74" s="892"/>
      <c r="F74" s="892"/>
      <c r="G74" s="892"/>
      <c r="H74" s="892"/>
      <c r="I74" s="892"/>
      <c r="J74" s="892"/>
      <c r="K74" s="892"/>
      <c r="L74" s="892"/>
      <c r="M74" s="892"/>
      <c r="N74" s="892"/>
      <c r="O74" s="892"/>
      <c r="P74" s="893"/>
      <c r="Q74" s="894">
        <v>284</v>
      </c>
      <c r="R74" s="849"/>
      <c r="S74" s="849"/>
      <c r="T74" s="849"/>
      <c r="U74" s="849"/>
      <c r="V74" s="849">
        <v>249</v>
      </c>
      <c r="W74" s="849"/>
      <c r="X74" s="849"/>
      <c r="Y74" s="849"/>
      <c r="Z74" s="849"/>
      <c r="AA74" s="849">
        <v>34</v>
      </c>
      <c r="AB74" s="849"/>
      <c r="AC74" s="849"/>
      <c r="AD74" s="849"/>
      <c r="AE74" s="849"/>
      <c r="AF74" s="849">
        <v>34</v>
      </c>
      <c r="AG74" s="849"/>
      <c r="AH74" s="849"/>
      <c r="AI74" s="849"/>
      <c r="AJ74" s="849"/>
      <c r="AK74" s="849" t="s">
        <v>557</v>
      </c>
      <c r="AL74" s="849"/>
      <c r="AM74" s="849"/>
      <c r="AN74" s="849"/>
      <c r="AO74" s="849"/>
      <c r="AP74" s="849" t="s">
        <v>557</v>
      </c>
      <c r="AQ74" s="849"/>
      <c r="AR74" s="849"/>
      <c r="AS74" s="849"/>
      <c r="AT74" s="849"/>
      <c r="AU74" s="849"/>
      <c r="AV74" s="849"/>
      <c r="AW74" s="849"/>
      <c r="AX74" s="849"/>
      <c r="AY74" s="849"/>
      <c r="AZ74" s="897"/>
      <c r="BA74" s="897"/>
      <c r="BB74" s="897"/>
      <c r="BC74" s="897"/>
      <c r="BD74" s="898"/>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558</v>
      </c>
      <c r="C75" s="892"/>
      <c r="D75" s="892"/>
      <c r="E75" s="892"/>
      <c r="F75" s="892"/>
      <c r="G75" s="892"/>
      <c r="H75" s="892"/>
      <c r="I75" s="892"/>
      <c r="J75" s="892"/>
      <c r="K75" s="892"/>
      <c r="L75" s="892"/>
      <c r="M75" s="892"/>
      <c r="N75" s="892"/>
      <c r="O75" s="892"/>
      <c r="P75" s="893"/>
      <c r="Q75" s="899">
        <v>286558</v>
      </c>
      <c r="R75" s="896"/>
      <c r="S75" s="896"/>
      <c r="T75" s="896"/>
      <c r="U75" s="848"/>
      <c r="V75" s="895">
        <v>273159</v>
      </c>
      <c r="W75" s="896"/>
      <c r="X75" s="896"/>
      <c r="Y75" s="896"/>
      <c r="Z75" s="848"/>
      <c r="AA75" s="895">
        <v>13399</v>
      </c>
      <c r="AB75" s="896"/>
      <c r="AC75" s="896"/>
      <c r="AD75" s="896"/>
      <c r="AE75" s="848"/>
      <c r="AF75" s="895">
        <v>13399</v>
      </c>
      <c r="AG75" s="896"/>
      <c r="AH75" s="896"/>
      <c r="AI75" s="896"/>
      <c r="AJ75" s="848"/>
      <c r="AK75" s="895">
        <v>294</v>
      </c>
      <c r="AL75" s="896"/>
      <c r="AM75" s="896"/>
      <c r="AN75" s="896"/>
      <c r="AO75" s="848"/>
      <c r="AP75" s="895" t="s">
        <v>557</v>
      </c>
      <c r="AQ75" s="896"/>
      <c r="AR75" s="896"/>
      <c r="AS75" s="896"/>
      <c r="AT75" s="848"/>
      <c r="AU75" s="895"/>
      <c r="AV75" s="896"/>
      <c r="AW75" s="896"/>
      <c r="AX75" s="896"/>
      <c r="AY75" s="848"/>
      <c r="AZ75" s="897"/>
      <c r="BA75" s="897"/>
      <c r="BB75" s="897"/>
      <c r="BC75" s="897"/>
      <c r="BD75" s="898"/>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9"/>
      <c r="R76" s="896"/>
      <c r="S76" s="896"/>
      <c r="T76" s="896"/>
      <c r="U76" s="848"/>
      <c r="V76" s="895"/>
      <c r="W76" s="896"/>
      <c r="X76" s="896"/>
      <c r="Y76" s="896"/>
      <c r="Z76" s="848"/>
      <c r="AA76" s="895"/>
      <c r="AB76" s="896"/>
      <c r="AC76" s="896"/>
      <c r="AD76" s="896"/>
      <c r="AE76" s="848"/>
      <c r="AF76" s="895"/>
      <c r="AG76" s="896"/>
      <c r="AH76" s="896"/>
      <c r="AI76" s="896"/>
      <c r="AJ76" s="848"/>
      <c r="AK76" s="895"/>
      <c r="AL76" s="896"/>
      <c r="AM76" s="896"/>
      <c r="AN76" s="896"/>
      <c r="AO76" s="848"/>
      <c r="AP76" s="895"/>
      <c r="AQ76" s="896"/>
      <c r="AR76" s="896"/>
      <c r="AS76" s="896"/>
      <c r="AT76" s="848"/>
      <c r="AU76" s="895"/>
      <c r="AV76" s="896"/>
      <c r="AW76" s="896"/>
      <c r="AX76" s="896"/>
      <c r="AY76" s="848"/>
      <c r="AZ76" s="897"/>
      <c r="BA76" s="897"/>
      <c r="BB76" s="897"/>
      <c r="BC76" s="897"/>
      <c r="BD76" s="898"/>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9"/>
      <c r="R77" s="896"/>
      <c r="S77" s="896"/>
      <c r="T77" s="896"/>
      <c r="U77" s="848"/>
      <c r="V77" s="895"/>
      <c r="W77" s="896"/>
      <c r="X77" s="896"/>
      <c r="Y77" s="896"/>
      <c r="Z77" s="848"/>
      <c r="AA77" s="895"/>
      <c r="AB77" s="896"/>
      <c r="AC77" s="896"/>
      <c r="AD77" s="896"/>
      <c r="AE77" s="848"/>
      <c r="AF77" s="895"/>
      <c r="AG77" s="896"/>
      <c r="AH77" s="896"/>
      <c r="AI77" s="896"/>
      <c r="AJ77" s="848"/>
      <c r="AK77" s="895"/>
      <c r="AL77" s="896"/>
      <c r="AM77" s="896"/>
      <c r="AN77" s="896"/>
      <c r="AO77" s="848"/>
      <c r="AP77" s="895"/>
      <c r="AQ77" s="896"/>
      <c r="AR77" s="896"/>
      <c r="AS77" s="896"/>
      <c r="AT77" s="848"/>
      <c r="AU77" s="895"/>
      <c r="AV77" s="896"/>
      <c r="AW77" s="896"/>
      <c r="AX77" s="896"/>
      <c r="AY77" s="848"/>
      <c r="AZ77" s="897"/>
      <c r="BA77" s="897"/>
      <c r="BB77" s="897"/>
      <c r="BC77" s="897"/>
      <c r="BD77" s="898"/>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7"/>
      <c r="BA78" s="897"/>
      <c r="BB78" s="897"/>
      <c r="BC78" s="897"/>
      <c r="BD78" s="898"/>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367</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285</v>
      </c>
      <c r="AG109" s="913"/>
      <c r="AH109" s="913"/>
      <c r="AI109" s="913"/>
      <c r="AJ109" s="914"/>
      <c r="AK109" s="912" t="s">
        <v>284</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285</v>
      </c>
      <c r="BW109" s="913"/>
      <c r="BX109" s="913"/>
      <c r="BY109" s="913"/>
      <c r="BZ109" s="914"/>
      <c r="CA109" s="912" t="s">
        <v>284</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285</v>
      </c>
      <c r="DM109" s="913"/>
      <c r="DN109" s="913"/>
      <c r="DO109" s="913"/>
      <c r="DP109" s="914"/>
      <c r="DQ109" s="912" t="s">
        <v>284</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782919</v>
      </c>
      <c r="AB110" s="920"/>
      <c r="AC110" s="920"/>
      <c r="AD110" s="920"/>
      <c r="AE110" s="921"/>
      <c r="AF110" s="922">
        <v>757024</v>
      </c>
      <c r="AG110" s="920"/>
      <c r="AH110" s="920"/>
      <c r="AI110" s="920"/>
      <c r="AJ110" s="921"/>
      <c r="AK110" s="922">
        <v>850279</v>
      </c>
      <c r="AL110" s="920"/>
      <c r="AM110" s="920"/>
      <c r="AN110" s="920"/>
      <c r="AO110" s="921"/>
      <c r="AP110" s="923">
        <v>19.399999999999999</v>
      </c>
      <c r="AQ110" s="924"/>
      <c r="AR110" s="924"/>
      <c r="AS110" s="924"/>
      <c r="AT110" s="925"/>
      <c r="AU110" s="926" t="s">
        <v>59</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8176417</v>
      </c>
      <c r="BR110" s="957"/>
      <c r="BS110" s="957"/>
      <c r="BT110" s="957"/>
      <c r="BU110" s="957"/>
      <c r="BV110" s="957">
        <v>9032647</v>
      </c>
      <c r="BW110" s="957"/>
      <c r="BX110" s="957"/>
      <c r="BY110" s="957"/>
      <c r="BZ110" s="957"/>
      <c r="CA110" s="957">
        <v>9960666</v>
      </c>
      <c r="CB110" s="957"/>
      <c r="CC110" s="957"/>
      <c r="CD110" s="957"/>
      <c r="CE110" s="957"/>
      <c r="CF110" s="971">
        <v>227.7</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218246</v>
      </c>
      <c r="BR111" s="950"/>
      <c r="BS111" s="950"/>
      <c r="BT111" s="950"/>
      <c r="BU111" s="950"/>
      <c r="BV111" s="950">
        <v>158222</v>
      </c>
      <c r="BW111" s="950"/>
      <c r="BX111" s="950"/>
      <c r="BY111" s="950"/>
      <c r="BZ111" s="950"/>
      <c r="CA111" s="950">
        <v>118666</v>
      </c>
      <c r="CB111" s="950"/>
      <c r="CC111" s="950"/>
      <c r="CD111" s="950"/>
      <c r="CE111" s="950"/>
      <c r="CF111" s="944">
        <v>2.7</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600521</v>
      </c>
      <c r="BR112" s="950"/>
      <c r="BS112" s="950"/>
      <c r="BT112" s="950"/>
      <c r="BU112" s="950"/>
      <c r="BV112" s="950">
        <v>568687</v>
      </c>
      <c r="BW112" s="950"/>
      <c r="BX112" s="950"/>
      <c r="BY112" s="950"/>
      <c r="BZ112" s="950"/>
      <c r="CA112" s="950">
        <v>511908</v>
      </c>
      <c r="CB112" s="950"/>
      <c r="CC112" s="950"/>
      <c r="CD112" s="950"/>
      <c r="CE112" s="950"/>
      <c r="CF112" s="944">
        <v>11.7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92038</v>
      </c>
      <c r="AB113" s="964"/>
      <c r="AC113" s="964"/>
      <c r="AD113" s="964"/>
      <c r="AE113" s="965"/>
      <c r="AF113" s="966">
        <v>86326</v>
      </c>
      <c r="AG113" s="964"/>
      <c r="AH113" s="964"/>
      <c r="AI113" s="964"/>
      <c r="AJ113" s="965"/>
      <c r="AK113" s="966">
        <v>65883</v>
      </c>
      <c r="AL113" s="964"/>
      <c r="AM113" s="964"/>
      <c r="AN113" s="964"/>
      <c r="AO113" s="965"/>
      <c r="AP113" s="967">
        <v>1.5</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460099</v>
      </c>
      <c r="BR113" s="950"/>
      <c r="BS113" s="950"/>
      <c r="BT113" s="950"/>
      <c r="BU113" s="950"/>
      <c r="BV113" s="950">
        <v>482836</v>
      </c>
      <c r="BW113" s="950"/>
      <c r="BX113" s="950"/>
      <c r="BY113" s="950"/>
      <c r="BZ113" s="950"/>
      <c r="CA113" s="950">
        <v>382686</v>
      </c>
      <c r="CB113" s="950"/>
      <c r="CC113" s="950"/>
      <c r="CD113" s="950"/>
      <c r="CE113" s="950"/>
      <c r="CF113" s="944">
        <v>8.6999999999999993</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210238</v>
      </c>
      <c r="DH113" s="989"/>
      <c r="DI113" s="989"/>
      <c r="DJ113" s="989"/>
      <c r="DK113" s="990"/>
      <c r="DL113" s="991">
        <v>158222</v>
      </c>
      <c r="DM113" s="989"/>
      <c r="DN113" s="989"/>
      <c r="DO113" s="989"/>
      <c r="DP113" s="990"/>
      <c r="DQ113" s="991">
        <v>118666</v>
      </c>
      <c r="DR113" s="989"/>
      <c r="DS113" s="989"/>
      <c r="DT113" s="989"/>
      <c r="DU113" s="990"/>
      <c r="DV113" s="992">
        <v>2.7</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83882</v>
      </c>
      <c r="AB114" s="989"/>
      <c r="AC114" s="989"/>
      <c r="AD114" s="989"/>
      <c r="AE114" s="990"/>
      <c r="AF114" s="991">
        <v>82806</v>
      </c>
      <c r="AG114" s="989"/>
      <c r="AH114" s="989"/>
      <c r="AI114" s="989"/>
      <c r="AJ114" s="990"/>
      <c r="AK114" s="991">
        <v>86470</v>
      </c>
      <c r="AL114" s="989"/>
      <c r="AM114" s="989"/>
      <c r="AN114" s="989"/>
      <c r="AO114" s="990"/>
      <c r="AP114" s="992">
        <v>2</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1419394</v>
      </c>
      <c r="BR114" s="950"/>
      <c r="BS114" s="950"/>
      <c r="BT114" s="950"/>
      <c r="BU114" s="950"/>
      <c r="BV114" s="950">
        <v>1329115</v>
      </c>
      <c r="BW114" s="950"/>
      <c r="BX114" s="950"/>
      <c r="BY114" s="950"/>
      <c r="BZ114" s="950"/>
      <c r="CA114" s="950">
        <v>1200750</v>
      </c>
      <c r="CB114" s="950"/>
      <c r="CC114" s="950"/>
      <c r="CD114" s="950"/>
      <c r="CE114" s="950"/>
      <c r="CF114" s="944">
        <v>27.5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60143</v>
      </c>
      <c r="AB115" s="964"/>
      <c r="AC115" s="964"/>
      <c r="AD115" s="964"/>
      <c r="AE115" s="965"/>
      <c r="AF115" s="966">
        <v>60025</v>
      </c>
      <c r="AG115" s="964"/>
      <c r="AH115" s="964"/>
      <c r="AI115" s="964"/>
      <c r="AJ115" s="965"/>
      <c r="AK115" s="966">
        <v>39555</v>
      </c>
      <c r="AL115" s="964"/>
      <c r="AM115" s="964"/>
      <c r="AN115" s="964"/>
      <c r="AO115" s="965"/>
      <c r="AP115" s="967">
        <v>0.9</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v>3181</v>
      </c>
      <c r="BR115" s="950"/>
      <c r="BS115" s="950"/>
      <c r="BT115" s="950"/>
      <c r="BU115" s="950"/>
      <c r="BV115" s="950">
        <v>2032</v>
      </c>
      <c r="BW115" s="950"/>
      <c r="BX115" s="950"/>
      <c r="BY115" s="950"/>
      <c r="BZ115" s="950"/>
      <c r="CA115" s="950">
        <v>1259</v>
      </c>
      <c r="CB115" s="950"/>
      <c r="CC115" s="950"/>
      <c r="CD115" s="950"/>
      <c r="CE115" s="950"/>
      <c r="CF115" s="944">
        <v>0</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v>104</v>
      </c>
      <c r="AG116" s="989"/>
      <c r="AH116" s="989"/>
      <c r="AI116" s="989"/>
      <c r="AJ116" s="990"/>
      <c r="AK116" s="991">
        <v>102</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1018982</v>
      </c>
      <c r="AB117" s="996"/>
      <c r="AC117" s="996"/>
      <c r="AD117" s="996"/>
      <c r="AE117" s="997"/>
      <c r="AF117" s="995">
        <v>986285</v>
      </c>
      <c r="AG117" s="996"/>
      <c r="AH117" s="996"/>
      <c r="AI117" s="996"/>
      <c r="AJ117" s="997"/>
      <c r="AK117" s="995">
        <v>1042289</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285</v>
      </c>
      <c r="AG118" s="913"/>
      <c r="AH118" s="913"/>
      <c r="AI118" s="913"/>
      <c r="AJ118" s="914"/>
      <c r="AK118" s="912" t="s">
        <v>284</v>
      </c>
      <c r="AL118" s="913"/>
      <c r="AM118" s="913"/>
      <c r="AN118" s="913"/>
      <c r="AO118" s="914"/>
      <c r="AP118" s="1020" t="s">
        <v>403</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431</v>
      </c>
      <c r="BP118" s="1024"/>
      <c r="BQ118" s="1015">
        <v>10877858</v>
      </c>
      <c r="BR118" s="1016"/>
      <c r="BS118" s="1016"/>
      <c r="BT118" s="1016"/>
      <c r="BU118" s="1016"/>
      <c r="BV118" s="1016">
        <v>11573539</v>
      </c>
      <c r="BW118" s="1016"/>
      <c r="BX118" s="1016"/>
      <c r="BY118" s="1016"/>
      <c r="BZ118" s="1016"/>
      <c r="CA118" s="1016">
        <v>12175935</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3686043</v>
      </c>
      <c r="BR119" s="957"/>
      <c r="BS119" s="957"/>
      <c r="BT119" s="957"/>
      <c r="BU119" s="957"/>
      <c r="BV119" s="957">
        <v>3579133</v>
      </c>
      <c r="BW119" s="957"/>
      <c r="BX119" s="957"/>
      <c r="BY119" s="957"/>
      <c r="BZ119" s="957"/>
      <c r="CA119" s="957">
        <v>3382829</v>
      </c>
      <c r="CB119" s="957"/>
      <c r="CC119" s="957"/>
      <c r="CD119" s="957"/>
      <c r="CE119" s="957"/>
      <c r="CF119" s="971">
        <v>77.3</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8008</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219424</v>
      </c>
      <c r="BR120" s="950"/>
      <c r="BS120" s="950"/>
      <c r="BT120" s="950"/>
      <c r="BU120" s="950"/>
      <c r="BV120" s="950">
        <v>203315</v>
      </c>
      <c r="BW120" s="950"/>
      <c r="BX120" s="950"/>
      <c r="BY120" s="950"/>
      <c r="BZ120" s="950"/>
      <c r="CA120" s="950">
        <v>176947</v>
      </c>
      <c r="CB120" s="950"/>
      <c r="CC120" s="950"/>
      <c r="CD120" s="950"/>
      <c r="CE120" s="950"/>
      <c r="CF120" s="944">
        <v>4</v>
      </c>
      <c r="CG120" s="945"/>
      <c r="CH120" s="945"/>
      <c r="CI120" s="945"/>
      <c r="CJ120" s="945"/>
      <c r="CK120" s="1043" t="s">
        <v>437</v>
      </c>
      <c r="CL120" s="1044"/>
      <c r="CM120" s="1044"/>
      <c r="CN120" s="1044"/>
      <c r="CO120" s="1045"/>
      <c r="CP120" s="1051" t="s">
        <v>387</v>
      </c>
      <c r="CQ120" s="1052"/>
      <c r="CR120" s="1052"/>
      <c r="CS120" s="1052"/>
      <c r="CT120" s="1052"/>
      <c r="CU120" s="1052"/>
      <c r="CV120" s="1052"/>
      <c r="CW120" s="1052"/>
      <c r="CX120" s="1052"/>
      <c r="CY120" s="1052"/>
      <c r="CZ120" s="1052"/>
      <c r="DA120" s="1052"/>
      <c r="DB120" s="1052"/>
      <c r="DC120" s="1052"/>
      <c r="DD120" s="1052"/>
      <c r="DE120" s="1052"/>
      <c r="DF120" s="1053"/>
      <c r="DG120" s="956">
        <v>148718</v>
      </c>
      <c r="DH120" s="957"/>
      <c r="DI120" s="957"/>
      <c r="DJ120" s="957"/>
      <c r="DK120" s="957"/>
      <c r="DL120" s="957">
        <v>237594</v>
      </c>
      <c r="DM120" s="957"/>
      <c r="DN120" s="957"/>
      <c r="DO120" s="957"/>
      <c r="DP120" s="957"/>
      <c r="DQ120" s="957">
        <v>227749</v>
      </c>
      <c r="DR120" s="957"/>
      <c r="DS120" s="957"/>
      <c r="DT120" s="957"/>
      <c r="DU120" s="957"/>
      <c r="DV120" s="958">
        <v>5.2</v>
      </c>
      <c r="DW120" s="958"/>
      <c r="DX120" s="958"/>
      <c r="DY120" s="958"/>
      <c r="DZ120" s="959"/>
    </row>
    <row r="121" spans="1:130" s="197" customFormat="1" ht="26.25" customHeight="1" x14ac:dyDescent="0.15">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52017</v>
      </c>
      <c r="AB121" s="989"/>
      <c r="AC121" s="989"/>
      <c r="AD121" s="989"/>
      <c r="AE121" s="990"/>
      <c r="AF121" s="991">
        <v>52017</v>
      </c>
      <c r="AG121" s="989"/>
      <c r="AH121" s="989"/>
      <c r="AI121" s="989"/>
      <c r="AJ121" s="990"/>
      <c r="AK121" s="991">
        <v>39555</v>
      </c>
      <c r="AL121" s="989"/>
      <c r="AM121" s="989"/>
      <c r="AN121" s="989"/>
      <c r="AO121" s="990"/>
      <c r="AP121" s="992">
        <v>0.9</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6766371</v>
      </c>
      <c r="BR121" s="1016"/>
      <c r="BS121" s="1016"/>
      <c r="BT121" s="1016"/>
      <c r="BU121" s="1016"/>
      <c r="BV121" s="1016">
        <v>7377275</v>
      </c>
      <c r="BW121" s="1016"/>
      <c r="BX121" s="1016"/>
      <c r="BY121" s="1016"/>
      <c r="BZ121" s="1016"/>
      <c r="CA121" s="1016">
        <v>8103188</v>
      </c>
      <c r="CB121" s="1016"/>
      <c r="CC121" s="1016"/>
      <c r="CD121" s="1016"/>
      <c r="CE121" s="1016"/>
      <c r="CF121" s="1054">
        <v>185.2</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207264</v>
      </c>
      <c r="DH121" s="950"/>
      <c r="DI121" s="950"/>
      <c r="DJ121" s="950"/>
      <c r="DK121" s="950"/>
      <c r="DL121" s="950">
        <v>231906</v>
      </c>
      <c r="DM121" s="950"/>
      <c r="DN121" s="950"/>
      <c r="DO121" s="950"/>
      <c r="DP121" s="950"/>
      <c r="DQ121" s="950">
        <v>210626</v>
      </c>
      <c r="DR121" s="950"/>
      <c r="DS121" s="950"/>
      <c r="DT121" s="950"/>
      <c r="DU121" s="950"/>
      <c r="DV121" s="951">
        <v>4.8</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440</v>
      </c>
      <c r="BP122" s="1024"/>
      <c r="BQ122" s="1064">
        <v>10671838</v>
      </c>
      <c r="BR122" s="1065"/>
      <c r="BS122" s="1065"/>
      <c r="BT122" s="1065"/>
      <c r="BU122" s="1065"/>
      <c r="BV122" s="1065">
        <v>11159723</v>
      </c>
      <c r="BW122" s="1065"/>
      <c r="BX122" s="1065"/>
      <c r="BY122" s="1065"/>
      <c r="BZ122" s="1065"/>
      <c r="CA122" s="1065">
        <v>11662964</v>
      </c>
      <c r="CB122" s="1065"/>
      <c r="CC122" s="1065"/>
      <c r="CD122" s="1065"/>
      <c r="CE122" s="1065"/>
      <c r="CF122" s="1017"/>
      <c r="CG122" s="1018"/>
      <c r="CH122" s="1018"/>
      <c r="CI122" s="1018"/>
      <c r="CJ122" s="1019"/>
      <c r="CK122" s="1046"/>
      <c r="CL122" s="1047"/>
      <c r="CM122" s="1047"/>
      <c r="CN122" s="1047"/>
      <c r="CO122" s="1048"/>
      <c r="CP122" s="1037" t="s">
        <v>386</v>
      </c>
      <c r="CQ122" s="1038"/>
      <c r="CR122" s="1038"/>
      <c r="CS122" s="1038"/>
      <c r="CT122" s="1038"/>
      <c r="CU122" s="1038"/>
      <c r="CV122" s="1038"/>
      <c r="CW122" s="1038"/>
      <c r="CX122" s="1038"/>
      <c r="CY122" s="1038"/>
      <c r="CZ122" s="1038"/>
      <c r="DA122" s="1038"/>
      <c r="DB122" s="1038"/>
      <c r="DC122" s="1038"/>
      <c r="DD122" s="1038"/>
      <c r="DE122" s="1038"/>
      <c r="DF122" s="1039"/>
      <c r="DG122" s="949">
        <v>244539</v>
      </c>
      <c r="DH122" s="950"/>
      <c r="DI122" s="950"/>
      <c r="DJ122" s="950"/>
      <c r="DK122" s="950"/>
      <c r="DL122" s="950">
        <v>99187</v>
      </c>
      <c r="DM122" s="950"/>
      <c r="DN122" s="950"/>
      <c r="DO122" s="950"/>
      <c r="DP122" s="950"/>
      <c r="DQ122" s="950">
        <v>73533</v>
      </c>
      <c r="DR122" s="950"/>
      <c r="DS122" s="950"/>
      <c r="DT122" s="950"/>
      <c r="DU122" s="950"/>
      <c r="DV122" s="951">
        <v>1.7</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4.5999999999999996</v>
      </c>
      <c r="BR123" s="1057"/>
      <c r="BS123" s="1057"/>
      <c r="BT123" s="1057"/>
      <c r="BU123" s="1057"/>
      <c r="BV123" s="1057">
        <v>9.3000000000000007</v>
      </c>
      <c r="BW123" s="1057"/>
      <c r="BX123" s="1057"/>
      <c r="BY123" s="1057"/>
      <c r="BZ123" s="1057"/>
      <c r="CA123" s="1057">
        <v>11.7</v>
      </c>
      <c r="CB123" s="1057"/>
      <c r="CC123" s="1057"/>
      <c r="CD123" s="1057"/>
      <c r="CE123" s="1057"/>
      <c r="CF123" s="1058"/>
      <c r="CG123" s="1059"/>
      <c r="CH123" s="1059"/>
      <c r="CI123" s="1059"/>
      <c r="CJ123" s="1060"/>
      <c r="CK123" s="1046"/>
      <c r="CL123" s="1047"/>
      <c r="CM123" s="1047"/>
      <c r="CN123" s="1047"/>
      <c r="CO123" s="1048"/>
      <c r="CP123" s="1037" t="s">
        <v>380</v>
      </c>
      <c r="CQ123" s="1038"/>
      <c r="CR123" s="1038"/>
      <c r="CS123" s="1038"/>
      <c r="CT123" s="1038"/>
      <c r="CU123" s="1038"/>
      <c r="CV123" s="1038"/>
      <c r="CW123" s="1038"/>
      <c r="CX123" s="1038"/>
      <c r="CY123" s="1038"/>
      <c r="CZ123" s="1038"/>
      <c r="DA123" s="1038"/>
      <c r="DB123" s="1038"/>
      <c r="DC123" s="1038"/>
      <c r="DD123" s="1038"/>
      <c r="DE123" s="1038"/>
      <c r="DF123" s="1039"/>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110</v>
      </c>
      <c r="DH124" s="1028"/>
      <c r="DI124" s="1028"/>
      <c r="DJ124" s="1028"/>
      <c r="DK124" s="1029"/>
      <c r="DL124" s="1030" t="s">
        <v>110</v>
      </c>
      <c r="DM124" s="1028"/>
      <c r="DN124" s="1028"/>
      <c r="DO124" s="1028"/>
      <c r="DP124" s="1029"/>
      <c r="DQ124" s="1030" t="s">
        <v>110</v>
      </c>
      <c r="DR124" s="1028"/>
      <c r="DS124" s="1028"/>
      <c r="DT124" s="1028"/>
      <c r="DU124" s="1029"/>
      <c r="DV124" s="1031" t="s">
        <v>110</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8126</v>
      </c>
      <c r="AB126" s="989"/>
      <c r="AC126" s="989"/>
      <c r="AD126" s="989"/>
      <c r="AE126" s="990"/>
      <c r="AF126" s="991">
        <v>8008</v>
      </c>
      <c r="AG126" s="989"/>
      <c r="AH126" s="989"/>
      <c r="AI126" s="989"/>
      <c r="AJ126" s="990"/>
      <c r="AK126" s="991" t="s">
        <v>110</v>
      </c>
      <c r="AL126" s="989"/>
      <c r="AM126" s="989"/>
      <c r="AN126" s="989"/>
      <c r="AO126" s="990"/>
      <c r="AP126" s="992" t="s">
        <v>110</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x14ac:dyDescent="0.2">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3"/>
      <c r="AV127" s="233"/>
      <c r="AW127" s="233"/>
      <c r="AX127" s="916" t="s">
        <v>451</v>
      </c>
      <c r="AY127" s="917"/>
      <c r="AZ127" s="917"/>
      <c r="BA127" s="917"/>
      <c r="BB127" s="917"/>
      <c r="BC127" s="917"/>
      <c r="BD127" s="917"/>
      <c r="BE127" s="918"/>
      <c r="BF127" s="1071" t="s">
        <v>110</v>
      </c>
      <c r="BG127" s="1072"/>
      <c r="BH127" s="1072"/>
      <c r="BI127" s="1072"/>
      <c r="BJ127" s="1072"/>
      <c r="BK127" s="1072"/>
      <c r="BL127" s="1081"/>
      <c r="BM127" s="1071">
        <v>14.92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v>3181</v>
      </c>
      <c r="DH127" s="1078"/>
      <c r="DI127" s="1078"/>
      <c r="DJ127" s="1078"/>
      <c r="DK127" s="1078"/>
      <c r="DL127" s="1078">
        <v>2032</v>
      </c>
      <c r="DM127" s="1078"/>
      <c r="DN127" s="1078"/>
      <c r="DO127" s="1078"/>
      <c r="DP127" s="1078"/>
      <c r="DQ127" s="1078">
        <v>1259</v>
      </c>
      <c r="DR127" s="1078"/>
      <c r="DS127" s="1078"/>
      <c r="DT127" s="1078"/>
      <c r="DU127" s="1078"/>
      <c r="DV127" s="1079">
        <v>0</v>
      </c>
      <c r="DW127" s="1079"/>
      <c r="DX127" s="1079"/>
      <c r="DY127" s="1079"/>
      <c r="DZ127" s="1080"/>
    </row>
    <row r="128" spans="1:130" s="197" customFormat="1" ht="26.25" customHeight="1" x14ac:dyDescent="0.15">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29636</v>
      </c>
      <c r="AB128" s="1120"/>
      <c r="AC128" s="1120"/>
      <c r="AD128" s="1120"/>
      <c r="AE128" s="1121"/>
      <c r="AF128" s="1122">
        <v>29025</v>
      </c>
      <c r="AG128" s="1120"/>
      <c r="AH128" s="1120"/>
      <c r="AI128" s="1120"/>
      <c r="AJ128" s="1121"/>
      <c r="AK128" s="1122">
        <v>27564</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110</v>
      </c>
      <c r="BG128" s="1097"/>
      <c r="BH128" s="1097"/>
      <c r="BI128" s="1097"/>
      <c r="BJ128" s="1097"/>
      <c r="BK128" s="1097"/>
      <c r="BL128" s="1098"/>
      <c r="BM128" s="1096">
        <v>19.920000000000002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5141686</v>
      </c>
      <c r="AB129" s="989"/>
      <c r="AC129" s="989"/>
      <c r="AD129" s="989"/>
      <c r="AE129" s="990"/>
      <c r="AF129" s="991">
        <v>5099545</v>
      </c>
      <c r="AG129" s="989"/>
      <c r="AH129" s="989"/>
      <c r="AI129" s="989"/>
      <c r="AJ129" s="990"/>
      <c r="AK129" s="991">
        <v>5122191</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6.2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692726</v>
      </c>
      <c r="AB130" s="989"/>
      <c r="AC130" s="989"/>
      <c r="AD130" s="989"/>
      <c r="AE130" s="990"/>
      <c r="AF130" s="991">
        <v>690060</v>
      </c>
      <c r="AG130" s="989"/>
      <c r="AH130" s="989"/>
      <c r="AI130" s="989"/>
      <c r="AJ130" s="990"/>
      <c r="AK130" s="991">
        <v>747969</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11.7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4448960</v>
      </c>
      <c r="AB131" s="1028"/>
      <c r="AC131" s="1028"/>
      <c r="AD131" s="1028"/>
      <c r="AE131" s="1029"/>
      <c r="AF131" s="1030">
        <v>4409485</v>
      </c>
      <c r="AG131" s="1028"/>
      <c r="AH131" s="1028"/>
      <c r="AI131" s="1028"/>
      <c r="AJ131" s="1029"/>
      <c r="AK131" s="1030">
        <v>4374222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6.6671761490000003</v>
      </c>
      <c r="AB132" s="1134"/>
      <c r="AC132" s="1134"/>
      <c r="AD132" s="1134"/>
      <c r="AE132" s="1135"/>
      <c r="AF132" s="1136">
        <v>6.0596645640000002</v>
      </c>
      <c r="AG132" s="1134"/>
      <c r="AH132" s="1134"/>
      <c r="AI132" s="1134"/>
      <c r="AJ132" s="1135"/>
      <c r="AK132" s="1136">
        <v>6.0983644630000002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7.2</v>
      </c>
      <c r="AB133" s="1141"/>
      <c r="AC133" s="1141"/>
      <c r="AD133" s="1141"/>
      <c r="AE133" s="1142"/>
      <c r="AF133" s="1140">
        <v>6.5</v>
      </c>
      <c r="AG133" s="1141"/>
      <c r="AH133" s="1141"/>
      <c r="AI133" s="1141"/>
      <c r="AJ133" s="1142"/>
      <c r="AK133" s="1140">
        <v>6.2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7" t="s">
        <v>467</v>
      </c>
      <c r="L7" s="254"/>
      <c r="M7" s="255" t="s">
        <v>468</v>
      </c>
      <c r="N7" s="256"/>
    </row>
    <row r="8" spans="1:16" x14ac:dyDescent="0.15">
      <c r="A8" s="248"/>
      <c r="B8" s="244"/>
      <c r="C8" s="244"/>
      <c r="D8" s="244"/>
      <c r="E8" s="244"/>
      <c r="F8" s="244"/>
      <c r="G8" s="257"/>
      <c r="H8" s="258"/>
      <c r="I8" s="258"/>
      <c r="J8" s="259"/>
      <c r="K8" s="1148"/>
      <c r="L8" s="260" t="s">
        <v>469</v>
      </c>
      <c r="M8" s="261" t="s">
        <v>470</v>
      </c>
      <c r="N8" s="262" t="s">
        <v>471</v>
      </c>
    </row>
    <row r="9" spans="1:16" x14ac:dyDescent="0.15">
      <c r="A9" s="248"/>
      <c r="B9" s="244"/>
      <c r="C9" s="244"/>
      <c r="D9" s="244"/>
      <c r="E9" s="244"/>
      <c r="F9" s="244"/>
      <c r="G9" s="1149" t="s">
        <v>472</v>
      </c>
      <c r="H9" s="1150"/>
      <c r="I9" s="1150"/>
      <c r="J9" s="1151"/>
      <c r="K9" s="263">
        <v>1411985</v>
      </c>
      <c r="L9" s="264">
        <v>120755</v>
      </c>
      <c r="M9" s="265">
        <v>92139</v>
      </c>
      <c r="N9" s="266">
        <v>31.1</v>
      </c>
    </row>
    <row r="10" spans="1:16" x14ac:dyDescent="0.15">
      <c r="A10" s="248"/>
      <c r="B10" s="244"/>
      <c r="C10" s="244"/>
      <c r="D10" s="244"/>
      <c r="E10" s="244"/>
      <c r="F10" s="244"/>
      <c r="G10" s="1149" t="s">
        <v>473</v>
      </c>
      <c r="H10" s="1150"/>
      <c r="I10" s="1150"/>
      <c r="J10" s="1151"/>
      <c r="K10" s="267">
        <v>134915</v>
      </c>
      <c r="L10" s="268">
        <v>11538</v>
      </c>
      <c r="M10" s="269">
        <v>9828</v>
      </c>
      <c r="N10" s="270">
        <v>17.399999999999999</v>
      </c>
    </row>
    <row r="11" spans="1:16" ht="13.5" customHeight="1" x14ac:dyDescent="0.15">
      <c r="A11" s="248"/>
      <c r="B11" s="244"/>
      <c r="C11" s="244"/>
      <c r="D11" s="244"/>
      <c r="E11" s="244"/>
      <c r="F11" s="244"/>
      <c r="G11" s="1149" t="s">
        <v>474</v>
      </c>
      <c r="H11" s="1150"/>
      <c r="I11" s="1150"/>
      <c r="J11" s="1151"/>
      <c r="K11" s="267">
        <v>248844</v>
      </c>
      <c r="L11" s="268">
        <v>21281</v>
      </c>
      <c r="M11" s="269">
        <v>18164</v>
      </c>
      <c r="N11" s="270">
        <v>17.2</v>
      </c>
    </row>
    <row r="12" spans="1:16" ht="13.5" customHeight="1" x14ac:dyDescent="0.15">
      <c r="A12" s="248"/>
      <c r="B12" s="244"/>
      <c r="C12" s="244"/>
      <c r="D12" s="244"/>
      <c r="E12" s="244"/>
      <c r="F12" s="244"/>
      <c r="G12" s="1149" t="s">
        <v>475</v>
      </c>
      <c r="H12" s="1150"/>
      <c r="I12" s="1150"/>
      <c r="J12" s="1151"/>
      <c r="K12" s="267" t="s">
        <v>476</v>
      </c>
      <c r="L12" s="268" t="s">
        <v>476</v>
      </c>
      <c r="M12" s="269">
        <v>2035</v>
      </c>
      <c r="N12" s="270" t="s">
        <v>476</v>
      </c>
    </row>
    <row r="13" spans="1:16" ht="13.5" customHeight="1" x14ac:dyDescent="0.15">
      <c r="A13" s="248"/>
      <c r="B13" s="244"/>
      <c r="C13" s="244"/>
      <c r="D13" s="244"/>
      <c r="E13" s="244"/>
      <c r="F13" s="244"/>
      <c r="G13" s="1149" t="s">
        <v>477</v>
      </c>
      <c r="H13" s="1150"/>
      <c r="I13" s="1150"/>
      <c r="J13" s="1151"/>
      <c r="K13" s="267" t="s">
        <v>476</v>
      </c>
      <c r="L13" s="268" t="s">
        <v>476</v>
      </c>
      <c r="M13" s="269" t="s">
        <v>476</v>
      </c>
      <c r="N13" s="270" t="s">
        <v>476</v>
      </c>
    </row>
    <row r="14" spans="1:16" ht="13.5" customHeight="1" x14ac:dyDescent="0.15">
      <c r="A14" s="248"/>
      <c r="B14" s="244"/>
      <c r="C14" s="244"/>
      <c r="D14" s="244"/>
      <c r="E14" s="244"/>
      <c r="F14" s="244"/>
      <c r="G14" s="1149" t="s">
        <v>478</v>
      </c>
      <c r="H14" s="1150"/>
      <c r="I14" s="1150"/>
      <c r="J14" s="1151"/>
      <c r="K14" s="267">
        <v>1269</v>
      </c>
      <c r="L14" s="268">
        <v>109</v>
      </c>
      <c r="M14" s="269">
        <v>4628</v>
      </c>
      <c r="N14" s="270">
        <v>-97.6</v>
      </c>
    </row>
    <row r="15" spans="1:16" ht="13.5" customHeight="1" x14ac:dyDescent="0.15">
      <c r="A15" s="248"/>
      <c r="B15" s="244"/>
      <c r="C15" s="244"/>
      <c r="D15" s="244"/>
      <c r="E15" s="244"/>
      <c r="F15" s="244"/>
      <c r="G15" s="1149" t="s">
        <v>479</v>
      </c>
      <c r="H15" s="1150"/>
      <c r="I15" s="1150"/>
      <c r="J15" s="1151"/>
      <c r="K15" s="267">
        <v>58932</v>
      </c>
      <c r="L15" s="268">
        <v>5040</v>
      </c>
      <c r="M15" s="269">
        <v>2248</v>
      </c>
      <c r="N15" s="270">
        <v>124.2</v>
      </c>
    </row>
    <row r="16" spans="1:16" x14ac:dyDescent="0.15">
      <c r="A16" s="248"/>
      <c r="B16" s="244"/>
      <c r="C16" s="244"/>
      <c r="D16" s="244"/>
      <c r="E16" s="244"/>
      <c r="F16" s="244"/>
      <c r="G16" s="1152" t="s">
        <v>480</v>
      </c>
      <c r="H16" s="1153"/>
      <c r="I16" s="1153"/>
      <c r="J16" s="1154"/>
      <c r="K16" s="268">
        <v>-164043</v>
      </c>
      <c r="L16" s="268">
        <v>-14029</v>
      </c>
      <c r="M16" s="269">
        <v>-10097</v>
      </c>
      <c r="N16" s="270">
        <v>38.9</v>
      </c>
    </row>
    <row r="17" spans="1:16" x14ac:dyDescent="0.15">
      <c r="A17" s="248"/>
      <c r="B17" s="244"/>
      <c r="C17" s="244"/>
      <c r="D17" s="244"/>
      <c r="E17" s="244"/>
      <c r="F17" s="244"/>
      <c r="G17" s="1152" t="s">
        <v>168</v>
      </c>
      <c r="H17" s="1153"/>
      <c r="I17" s="1153"/>
      <c r="J17" s="1154"/>
      <c r="K17" s="268">
        <v>1691902</v>
      </c>
      <c r="L17" s="268">
        <v>144694</v>
      </c>
      <c r="M17" s="269">
        <v>118944</v>
      </c>
      <c r="N17" s="270">
        <v>21.6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4" t="s">
        <v>485</v>
      </c>
      <c r="H21" s="1145"/>
      <c r="I21" s="1145"/>
      <c r="J21" s="1146"/>
      <c r="K21" s="280">
        <v>13.08</v>
      </c>
      <c r="L21" s="281">
        <v>10.66</v>
      </c>
      <c r="M21" s="282">
        <v>2.42</v>
      </c>
      <c r="N21" s="249"/>
      <c r="O21" s="283"/>
      <c r="P21" s="279"/>
    </row>
    <row r="22" spans="1:16" s="284" customFormat="1" x14ac:dyDescent="0.15">
      <c r="A22" s="279"/>
      <c r="B22" s="249"/>
      <c r="C22" s="249"/>
      <c r="D22" s="249"/>
      <c r="E22" s="249"/>
      <c r="F22" s="249"/>
      <c r="G22" s="1144" t="s">
        <v>486</v>
      </c>
      <c r="H22" s="1145"/>
      <c r="I22" s="1145"/>
      <c r="J22" s="1146"/>
      <c r="K22" s="285">
        <v>96.3</v>
      </c>
      <c r="L22" s="286">
        <v>95.6</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7" t="s">
        <v>467</v>
      </c>
      <c r="L30" s="254"/>
      <c r="M30" s="255" t="s">
        <v>468</v>
      </c>
      <c r="N30" s="256"/>
    </row>
    <row r="31" spans="1:16" x14ac:dyDescent="0.15">
      <c r="A31" s="248"/>
      <c r="B31" s="244"/>
      <c r="C31" s="244"/>
      <c r="D31" s="244"/>
      <c r="E31" s="244"/>
      <c r="F31" s="244"/>
      <c r="G31" s="257"/>
      <c r="H31" s="258"/>
      <c r="I31" s="258"/>
      <c r="J31" s="259"/>
      <c r="K31" s="1148"/>
      <c r="L31" s="260" t="s">
        <v>469</v>
      </c>
      <c r="M31" s="261" t="s">
        <v>470</v>
      </c>
      <c r="N31" s="262" t="s">
        <v>471</v>
      </c>
    </row>
    <row r="32" spans="1:16" ht="27" customHeight="1" x14ac:dyDescent="0.15">
      <c r="A32" s="248"/>
      <c r="B32" s="244"/>
      <c r="C32" s="244"/>
      <c r="D32" s="244"/>
      <c r="E32" s="244"/>
      <c r="F32" s="244"/>
      <c r="G32" s="1160" t="s">
        <v>490</v>
      </c>
      <c r="H32" s="1161"/>
      <c r="I32" s="1161"/>
      <c r="J32" s="1162"/>
      <c r="K32" s="294">
        <v>850279</v>
      </c>
      <c r="L32" s="294">
        <v>72717</v>
      </c>
      <c r="M32" s="295">
        <v>80028</v>
      </c>
      <c r="N32" s="296">
        <v>-9.1</v>
      </c>
    </row>
    <row r="33" spans="1:16" ht="13.5" customHeight="1" x14ac:dyDescent="0.15">
      <c r="A33" s="248"/>
      <c r="B33" s="244"/>
      <c r="C33" s="244"/>
      <c r="D33" s="244"/>
      <c r="E33" s="244"/>
      <c r="F33" s="244"/>
      <c r="G33" s="1160" t="s">
        <v>491</v>
      </c>
      <c r="H33" s="1161"/>
      <c r="I33" s="1161"/>
      <c r="J33" s="1162"/>
      <c r="K33" s="294" t="s">
        <v>476</v>
      </c>
      <c r="L33" s="294" t="s">
        <v>476</v>
      </c>
      <c r="M33" s="295" t="s">
        <v>476</v>
      </c>
      <c r="N33" s="296" t="s">
        <v>476</v>
      </c>
    </row>
    <row r="34" spans="1:16" ht="27" customHeight="1" x14ac:dyDescent="0.15">
      <c r="A34" s="248"/>
      <c r="B34" s="244"/>
      <c r="C34" s="244"/>
      <c r="D34" s="244"/>
      <c r="E34" s="244"/>
      <c r="F34" s="244"/>
      <c r="G34" s="1160" t="s">
        <v>492</v>
      </c>
      <c r="H34" s="1161"/>
      <c r="I34" s="1161"/>
      <c r="J34" s="1162"/>
      <c r="K34" s="294" t="s">
        <v>476</v>
      </c>
      <c r="L34" s="294" t="s">
        <v>476</v>
      </c>
      <c r="M34" s="295" t="s">
        <v>476</v>
      </c>
      <c r="N34" s="296" t="s">
        <v>476</v>
      </c>
    </row>
    <row r="35" spans="1:16" ht="27" customHeight="1" x14ac:dyDescent="0.15">
      <c r="A35" s="248"/>
      <c r="B35" s="244"/>
      <c r="C35" s="244"/>
      <c r="D35" s="244"/>
      <c r="E35" s="244"/>
      <c r="F35" s="244"/>
      <c r="G35" s="1160" t="s">
        <v>493</v>
      </c>
      <c r="H35" s="1161"/>
      <c r="I35" s="1161"/>
      <c r="J35" s="1162"/>
      <c r="K35" s="294">
        <v>65883</v>
      </c>
      <c r="L35" s="294">
        <v>5634</v>
      </c>
      <c r="M35" s="295">
        <v>25974</v>
      </c>
      <c r="N35" s="296">
        <v>-78.3</v>
      </c>
    </row>
    <row r="36" spans="1:16" ht="27" customHeight="1" x14ac:dyDescent="0.15">
      <c r="A36" s="248"/>
      <c r="B36" s="244"/>
      <c r="C36" s="244"/>
      <c r="D36" s="244"/>
      <c r="E36" s="244"/>
      <c r="F36" s="244"/>
      <c r="G36" s="1160" t="s">
        <v>494</v>
      </c>
      <c r="H36" s="1161"/>
      <c r="I36" s="1161"/>
      <c r="J36" s="1162"/>
      <c r="K36" s="294">
        <v>86470</v>
      </c>
      <c r="L36" s="294">
        <v>7395</v>
      </c>
      <c r="M36" s="295">
        <v>3122</v>
      </c>
      <c r="N36" s="296">
        <v>136.9</v>
      </c>
    </row>
    <row r="37" spans="1:16" ht="13.5" customHeight="1" x14ac:dyDescent="0.15">
      <c r="A37" s="248"/>
      <c r="B37" s="244"/>
      <c r="C37" s="244"/>
      <c r="D37" s="244"/>
      <c r="E37" s="244"/>
      <c r="F37" s="244"/>
      <c r="G37" s="1160" t="s">
        <v>495</v>
      </c>
      <c r="H37" s="1161"/>
      <c r="I37" s="1161"/>
      <c r="J37" s="1162"/>
      <c r="K37" s="294">
        <v>39555</v>
      </c>
      <c r="L37" s="294">
        <v>3383</v>
      </c>
      <c r="M37" s="295">
        <v>1366</v>
      </c>
      <c r="N37" s="296">
        <v>147.69999999999999</v>
      </c>
    </row>
    <row r="38" spans="1:16" ht="27" customHeight="1" x14ac:dyDescent="0.15">
      <c r="A38" s="248"/>
      <c r="B38" s="244"/>
      <c r="C38" s="244"/>
      <c r="D38" s="244"/>
      <c r="E38" s="244"/>
      <c r="F38" s="244"/>
      <c r="G38" s="1163" t="s">
        <v>496</v>
      </c>
      <c r="H38" s="1164"/>
      <c r="I38" s="1164"/>
      <c r="J38" s="1165"/>
      <c r="K38" s="297">
        <v>102</v>
      </c>
      <c r="L38" s="297">
        <v>9</v>
      </c>
      <c r="M38" s="298">
        <v>23</v>
      </c>
      <c r="N38" s="299">
        <v>-60.9</v>
      </c>
      <c r="O38" s="293"/>
    </row>
    <row r="39" spans="1:16" x14ac:dyDescent="0.15">
      <c r="A39" s="248"/>
      <c r="B39" s="244"/>
      <c r="C39" s="244"/>
      <c r="D39" s="244"/>
      <c r="E39" s="244"/>
      <c r="F39" s="244"/>
      <c r="G39" s="1163" t="s">
        <v>497</v>
      </c>
      <c r="H39" s="1164"/>
      <c r="I39" s="1164"/>
      <c r="J39" s="1165"/>
      <c r="K39" s="300">
        <v>-27564</v>
      </c>
      <c r="L39" s="300">
        <v>-2357</v>
      </c>
      <c r="M39" s="301">
        <v>-3584</v>
      </c>
      <c r="N39" s="302">
        <v>-34.200000000000003</v>
      </c>
      <c r="O39" s="293"/>
    </row>
    <row r="40" spans="1:16" ht="27" customHeight="1" x14ac:dyDescent="0.15">
      <c r="A40" s="248"/>
      <c r="B40" s="244"/>
      <c r="C40" s="244"/>
      <c r="D40" s="244"/>
      <c r="E40" s="244"/>
      <c r="F40" s="244"/>
      <c r="G40" s="1160" t="s">
        <v>498</v>
      </c>
      <c r="H40" s="1161"/>
      <c r="I40" s="1161"/>
      <c r="J40" s="1162"/>
      <c r="K40" s="300">
        <v>-747969</v>
      </c>
      <c r="L40" s="300">
        <v>-63967</v>
      </c>
      <c r="M40" s="301">
        <v>-73614</v>
      </c>
      <c r="N40" s="302">
        <v>-13.1</v>
      </c>
      <c r="O40" s="293"/>
    </row>
    <row r="41" spans="1:16" x14ac:dyDescent="0.15">
      <c r="A41" s="248"/>
      <c r="B41" s="244"/>
      <c r="C41" s="244"/>
      <c r="D41" s="244"/>
      <c r="E41" s="244"/>
      <c r="F41" s="244"/>
      <c r="G41" s="1166" t="s">
        <v>279</v>
      </c>
      <c r="H41" s="1167"/>
      <c r="I41" s="1167"/>
      <c r="J41" s="1168"/>
      <c r="K41" s="294">
        <v>266756</v>
      </c>
      <c r="L41" s="300">
        <v>22813</v>
      </c>
      <c r="M41" s="301">
        <v>33316</v>
      </c>
      <c r="N41" s="302">
        <v>-31.5</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5" t="s">
        <v>467</v>
      </c>
      <c r="J49" s="1157" t="s">
        <v>502</v>
      </c>
      <c r="K49" s="1158"/>
      <c r="L49" s="1158"/>
      <c r="M49" s="1158"/>
      <c r="N49" s="1159"/>
    </row>
    <row r="50" spans="1:14" x14ac:dyDescent="0.15">
      <c r="A50" s="248"/>
      <c r="B50" s="244"/>
      <c r="C50" s="244"/>
      <c r="D50" s="244"/>
      <c r="E50" s="244"/>
      <c r="F50" s="244"/>
      <c r="G50" s="312"/>
      <c r="H50" s="313"/>
      <c r="I50" s="1156"/>
      <c r="J50" s="314" t="s">
        <v>503</v>
      </c>
      <c r="K50" s="315" t="s">
        <v>504</v>
      </c>
      <c r="L50" s="316" t="s">
        <v>505</v>
      </c>
      <c r="M50" s="317" t="s">
        <v>506</v>
      </c>
      <c r="N50" s="318" t="s">
        <v>507</v>
      </c>
    </row>
    <row r="51" spans="1:14" x14ac:dyDescent="0.15">
      <c r="A51" s="248"/>
      <c r="B51" s="244"/>
      <c r="C51" s="244"/>
      <c r="D51" s="244"/>
      <c r="E51" s="244"/>
      <c r="F51" s="244"/>
      <c r="G51" s="310" t="s">
        <v>508</v>
      </c>
      <c r="H51" s="311"/>
      <c r="I51" s="319">
        <v>1336862</v>
      </c>
      <c r="J51" s="320">
        <v>111890</v>
      </c>
      <c r="K51" s="321">
        <v>-11</v>
      </c>
      <c r="L51" s="322">
        <v>117242</v>
      </c>
      <c r="M51" s="323">
        <v>-20.7</v>
      </c>
      <c r="N51" s="324">
        <v>9.6999999999999993</v>
      </c>
    </row>
    <row r="52" spans="1:14" x14ac:dyDescent="0.15">
      <c r="A52" s="248"/>
      <c r="B52" s="244"/>
      <c r="C52" s="244"/>
      <c r="D52" s="244"/>
      <c r="E52" s="244"/>
      <c r="F52" s="244"/>
      <c r="G52" s="325"/>
      <c r="H52" s="326" t="s">
        <v>509</v>
      </c>
      <c r="I52" s="327">
        <v>799145</v>
      </c>
      <c r="J52" s="328">
        <v>66885</v>
      </c>
      <c r="K52" s="329">
        <v>-8.5</v>
      </c>
      <c r="L52" s="330">
        <v>59388</v>
      </c>
      <c r="M52" s="331">
        <v>-6.1</v>
      </c>
      <c r="N52" s="332">
        <v>-2.4</v>
      </c>
    </row>
    <row r="53" spans="1:14" x14ac:dyDescent="0.15">
      <c r="A53" s="248"/>
      <c r="B53" s="244"/>
      <c r="C53" s="244"/>
      <c r="D53" s="244"/>
      <c r="E53" s="244"/>
      <c r="F53" s="244"/>
      <c r="G53" s="310" t="s">
        <v>510</v>
      </c>
      <c r="H53" s="311"/>
      <c r="I53" s="319">
        <v>959924</v>
      </c>
      <c r="J53" s="320">
        <v>80585</v>
      </c>
      <c r="K53" s="321">
        <v>-28</v>
      </c>
      <c r="L53" s="322">
        <v>114097</v>
      </c>
      <c r="M53" s="323">
        <v>-2.7</v>
      </c>
      <c r="N53" s="324">
        <v>-25.3</v>
      </c>
    </row>
    <row r="54" spans="1:14" x14ac:dyDescent="0.15">
      <c r="A54" s="248"/>
      <c r="B54" s="244"/>
      <c r="C54" s="244"/>
      <c r="D54" s="244"/>
      <c r="E54" s="244"/>
      <c r="F54" s="244"/>
      <c r="G54" s="325"/>
      <c r="H54" s="326" t="s">
        <v>509</v>
      </c>
      <c r="I54" s="327">
        <v>874630</v>
      </c>
      <c r="J54" s="328">
        <v>73424</v>
      </c>
      <c r="K54" s="329">
        <v>9.8000000000000007</v>
      </c>
      <c r="L54" s="330">
        <v>61630</v>
      </c>
      <c r="M54" s="331">
        <v>3.8</v>
      </c>
      <c r="N54" s="332">
        <v>6</v>
      </c>
    </row>
    <row r="55" spans="1:14" x14ac:dyDescent="0.15">
      <c r="A55" s="248"/>
      <c r="B55" s="244"/>
      <c r="C55" s="244"/>
      <c r="D55" s="244"/>
      <c r="E55" s="244"/>
      <c r="F55" s="244"/>
      <c r="G55" s="310" t="s">
        <v>511</v>
      </c>
      <c r="H55" s="311"/>
      <c r="I55" s="319">
        <v>936578</v>
      </c>
      <c r="J55" s="320">
        <v>78546</v>
      </c>
      <c r="K55" s="321">
        <v>-2.5</v>
      </c>
      <c r="L55" s="322">
        <v>136577</v>
      </c>
      <c r="M55" s="323">
        <v>19.7</v>
      </c>
      <c r="N55" s="324">
        <v>-22.2</v>
      </c>
    </row>
    <row r="56" spans="1:14" x14ac:dyDescent="0.15">
      <c r="A56" s="248"/>
      <c r="B56" s="244"/>
      <c r="C56" s="244"/>
      <c r="D56" s="244"/>
      <c r="E56" s="244"/>
      <c r="F56" s="244"/>
      <c r="G56" s="325"/>
      <c r="H56" s="326" t="s">
        <v>509</v>
      </c>
      <c r="I56" s="327">
        <v>832718</v>
      </c>
      <c r="J56" s="328">
        <v>69835</v>
      </c>
      <c r="K56" s="329">
        <v>-4.9000000000000004</v>
      </c>
      <c r="L56" s="330">
        <v>59645</v>
      </c>
      <c r="M56" s="331">
        <v>-3.2</v>
      </c>
      <c r="N56" s="332">
        <v>-1.7</v>
      </c>
    </row>
    <row r="57" spans="1:14" x14ac:dyDescent="0.15">
      <c r="A57" s="248"/>
      <c r="B57" s="244"/>
      <c r="C57" s="244"/>
      <c r="D57" s="244"/>
      <c r="E57" s="244"/>
      <c r="F57" s="244"/>
      <c r="G57" s="310" t="s">
        <v>512</v>
      </c>
      <c r="H57" s="311"/>
      <c r="I57" s="319">
        <v>2114028</v>
      </c>
      <c r="J57" s="320">
        <v>178731</v>
      </c>
      <c r="K57" s="321">
        <v>127.5</v>
      </c>
      <c r="L57" s="322">
        <v>132212</v>
      </c>
      <c r="M57" s="323">
        <v>-3.2</v>
      </c>
      <c r="N57" s="324">
        <v>130.69999999999999</v>
      </c>
    </row>
    <row r="58" spans="1:14" x14ac:dyDescent="0.15">
      <c r="A58" s="248"/>
      <c r="B58" s="244"/>
      <c r="C58" s="244"/>
      <c r="D58" s="244"/>
      <c r="E58" s="244"/>
      <c r="F58" s="244"/>
      <c r="G58" s="325"/>
      <c r="H58" s="326" t="s">
        <v>509</v>
      </c>
      <c r="I58" s="327">
        <v>1705137</v>
      </c>
      <c r="J58" s="328">
        <v>144161</v>
      </c>
      <c r="K58" s="329">
        <v>106.4</v>
      </c>
      <c r="L58" s="330">
        <v>67114</v>
      </c>
      <c r="M58" s="331">
        <v>12.5</v>
      </c>
      <c r="N58" s="332">
        <v>93.9</v>
      </c>
    </row>
    <row r="59" spans="1:14" x14ac:dyDescent="0.15">
      <c r="A59" s="248"/>
      <c r="B59" s="244"/>
      <c r="C59" s="244"/>
      <c r="D59" s="244"/>
      <c r="E59" s="244"/>
      <c r="F59" s="244"/>
      <c r="G59" s="310" t="s">
        <v>513</v>
      </c>
      <c r="H59" s="311"/>
      <c r="I59" s="319">
        <v>2021379</v>
      </c>
      <c r="J59" s="320">
        <v>172871</v>
      </c>
      <c r="K59" s="321">
        <v>-3.3</v>
      </c>
      <c r="L59" s="322">
        <v>93741</v>
      </c>
      <c r="M59" s="323">
        <v>-29.1</v>
      </c>
      <c r="N59" s="324">
        <v>25.8</v>
      </c>
    </row>
    <row r="60" spans="1:14" x14ac:dyDescent="0.15">
      <c r="A60" s="248"/>
      <c r="B60" s="244"/>
      <c r="C60" s="244"/>
      <c r="D60" s="244"/>
      <c r="E60" s="244"/>
      <c r="F60" s="244"/>
      <c r="G60" s="325"/>
      <c r="H60" s="326" t="s">
        <v>509</v>
      </c>
      <c r="I60" s="333">
        <v>1733871</v>
      </c>
      <c r="J60" s="328">
        <v>148283</v>
      </c>
      <c r="K60" s="329">
        <v>2.9</v>
      </c>
      <c r="L60" s="330">
        <v>46285</v>
      </c>
      <c r="M60" s="331">
        <v>-31</v>
      </c>
      <c r="N60" s="332">
        <v>33.9</v>
      </c>
    </row>
    <row r="61" spans="1:14" x14ac:dyDescent="0.15">
      <c r="A61" s="248"/>
      <c r="B61" s="244"/>
      <c r="C61" s="244"/>
      <c r="D61" s="244"/>
      <c r="E61" s="244"/>
      <c r="F61" s="244"/>
      <c r="G61" s="310" t="s">
        <v>514</v>
      </c>
      <c r="H61" s="334"/>
      <c r="I61" s="335">
        <v>1473754</v>
      </c>
      <c r="J61" s="336">
        <v>124525</v>
      </c>
      <c r="K61" s="337">
        <v>16.5</v>
      </c>
      <c r="L61" s="338">
        <v>118774</v>
      </c>
      <c r="M61" s="339">
        <v>-7.2</v>
      </c>
      <c r="N61" s="324">
        <v>23.7</v>
      </c>
    </row>
    <row r="62" spans="1:14" x14ac:dyDescent="0.15">
      <c r="A62" s="248"/>
      <c r="B62" s="244"/>
      <c r="C62" s="244"/>
      <c r="D62" s="244"/>
      <c r="E62" s="244"/>
      <c r="F62" s="244"/>
      <c r="G62" s="325"/>
      <c r="H62" s="326" t="s">
        <v>509</v>
      </c>
      <c r="I62" s="327">
        <v>1189100</v>
      </c>
      <c r="J62" s="328">
        <v>100518</v>
      </c>
      <c r="K62" s="329">
        <v>21.1</v>
      </c>
      <c r="L62" s="330">
        <v>58812</v>
      </c>
      <c r="M62" s="331">
        <v>-4.8</v>
      </c>
      <c r="N62" s="332">
        <v>25.9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26.23</v>
      </c>
      <c r="G47" s="12">
        <v>28.32</v>
      </c>
      <c r="H47" s="12">
        <v>28.42</v>
      </c>
      <c r="I47" s="12">
        <v>28.69</v>
      </c>
      <c r="J47" s="13">
        <v>28.61</v>
      </c>
    </row>
    <row r="48" spans="2:10" ht="57.75" customHeight="1" x14ac:dyDescent="0.15">
      <c r="B48" s="14"/>
      <c r="C48" s="1171" t="s">
        <v>4</v>
      </c>
      <c r="D48" s="1171"/>
      <c r="E48" s="1172"/>
      <c r="F48" s="15">
        <v>11.39</v>
      </c>
      <c r="G48" s="16">
        <v>11.81</v>
      </c>
      <c r="H48" s="16">
        <v>12.26</v>
      </c>
      <c r="I48" s="16">
        <v>15.28</v>
      </c>
      <c r="J48" s="17">
        <v>13.76</v>
      </c>
    </row>
    <row r="49" spans="2:10" ht="57.75" customHeight="1" thickBot="1" x14ac:dyDescent="0.2">
      <c r="B49" s="18"/>
      <c r="C49" s="1173" t="s">
        <v>5</v>
      </c>
      <c r="D49" s="1173"/>
      <c r="E49" s="1174"/>
      <c r="F49" s="19">
        <v>7.55</v>
      </c>
      <c r="G49" s="20">
        <v>2.3199999999999998</v>
      </c>
      <c r="H49" s="20">
        <v>0.43</v>
      </c>
      <c r="I49" s="20">
        <v>2.96</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今村　一行</cp:lastModifiedBy>
  <cp:lastPrinted>2017-03-06T06:53:38Z</cp:lastPrinted>
  <dcterms:created xsi:type="dcterms:W3CDTF">2017-01-25T04:30:55Z</dcterms:created>
  <dcterms:modified xsi:type="dcterms:W3CDTF">2018-07-03T02:28:00Z</dcterms:modified>
</cp:coreProperties>
</file>