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0.10.0.225\共有\課フォルダ\01総務課\植竹担当業務\03_新公会計制度関係\2025年度（令和7年度）\03_通知・照会\250827)令和5年度財政状況資料集の作成について（2回目・地方公会計関係）\提出用\"/>
    </mc:Choice>
  </mc:AlternateContent>
  <xr:revisionPtr revIDLastSave="0" documentId="13_ncr:1_{6DE8E3EA-5E9B-4C0C-8F5D-59BA7B3ABB59}" xr6:coauthVersionLast="47" xr6:coauthVersionMax="47" xr10:uidLastSave="{00000000-0000-0000-0000-000000000000}"/>
  <bookViews>
    <workbookView xWindow="-120" yWindow="-120" windowWidth="29040" windowHeight="1572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AM36" i="10"/>
  <c r="C36" i="10"/>
  <c r="BW35" i="10"/>
  <c r="BW36" i="10" s="1"/>
  <c r="BW37" i="10" s="1"/>
  <c r="BW38" i="10" s="1"/>
  <c r="BW39" i="10" s="1"/>
  <c r="AM35" i="10"/>
  <c r="C35" i="10"/>
  <c r="BW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BE34" i="10" s="1"/>
  <c r="BE35" i="10" s="1"/>
  <c r="BE36" i="10" s="1"/>
  <c r="CO34" i="10" l="1"/>
  <c r="CO35" i="10" s="1"/>
  <c r="CO36" i="10" s="1"/>
</calcChain>
</file>

<file path=xl/sharedStrings.xml><?xml version="1.0" encoding="utf-8"?>
<sst xmlns="http://schemas.openxmlformats.org/spreadsheetml/2006/main" count="1084" uniqueCount="576">
  <si>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</si>
  <si>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</si>
  <si>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</si>
  <si>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</si>
  <si>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</si>
  <si>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</si>
  <si>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</si>
  <si>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</si>
  <si>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</si>
  <si>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</si>
  <si>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</si>
  <si>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</si>
  <si>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</si>
  <si>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</si>
  <si>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</si>
  <si>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</si>
  <si>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</si>
  <si>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</si>
  <si>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</si>
  <si>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</si>
  <si>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</si>
  <si>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</si>
  <si>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</si>
  <si>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</si>
  <si>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</si>
  <si>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</si>
  <si>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</si>
  <si>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</si>
  <si>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</si>
  <si>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</si>
  <si>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</si>
  <si>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</si>
  <si>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</si>
  <si>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</si>
  <si>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</si>
  <si>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</si>
  <si>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</si>
  <si>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</si>
  <si>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</si>
  <si>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</si>
  <si>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</si>
  <si>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</si>
  <si>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</si>
  <si>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</si>
  <si>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</si>
  <si>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</si>
  <si>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</si>
  <si>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</si>
  <si>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</si>
  <si>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</si>
  <si>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</si>
  <si>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</si>
  <si>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</si>
  <si>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</si>
  <si>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</si>
  <si>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</si>
  <si>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</si>
  <si>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</si>
  <si>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</si>
  <si>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</si>
  <si>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</si>
  <si>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</si>
  <si>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</si>
  <si>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</si>
  <si>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</si>
  <si>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</si>
  <si>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</si>
  <si>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</si>
  <si>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</si>
  <si>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</si>
  <si>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</si>
  <si>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</si>
  <si>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</si>
  <si>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</si>
  <si>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</si>
  <si>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</si>
  <si>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</si>
  <si>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</si>
  <si>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</si>
  <si>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</si>
  <si>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</si>
  <si>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</si>
  <si>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</si>
  <si>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</si>
  <si>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</si>
  <si>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</si>
  <si>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</si>
  <si>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</si>
  <si>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</si>
  <si>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</si>
  <si>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</si>
  <si>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</si>
  <si>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</si>
  <si>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</si>
  <si>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南阿蘇村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</si>
  <si>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</si>
  <si>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</si>
  <si>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</si>
  <si>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</si>
  <si>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</si>
  <si>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</si>
  <si>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</si>
  <si>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</si>
  <si>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</si>
  <si>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</si>
  <si>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</si>
  <si>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</si>
  <si>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</si>
  <si>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</si>
  <si>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</si>
  <si>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</si>
  <si>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</si>
  <si>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</si>
  <si>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</si>
  <si>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</si>
  <si>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</si>
  <si>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</si>
  <si>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</si>
  <si>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</si>
  <si>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</si>
  <si>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</si>
  <si>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</si>
  <si>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</si>
  <si>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</si>
  <si>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</si>
  <si>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</si>
  <si>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</si>
  <si>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</si>
  <si>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</si>
  <si>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</si>
  <si>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</si>
  <si>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</si>
  <si>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</si>
  <si>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</si>
  <si>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</si>
  <si>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</si>
  <si>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</si>
  <si>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</si>
  <si>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</si>
  <si>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</si>
  <si>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</si>
  <si>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</si>
  <si>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</si>
  <si>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</si>
  <si>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</si>
  <si>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</si>
  <si>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</si>
  <si>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</si>
  <si>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</si>
  <si>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</si>
  <si>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</si>
  <si>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</si>
  <si>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</si>
  <si>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</si>
  <si>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</si>
  <si>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</si>
  <si>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</si>
  <si>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</si>
  <si>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</si>
  <si>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</si>
  <si>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</si>
  <si>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</si>
  <si>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</si>
  <si>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</si>
  <si>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</si>
  <si>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</si>
  <si>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</si>
  <si>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</si>
  <si>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</si>
  <si>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</si>
  <si>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</si>
  <si>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</si>
  <si>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</si>
  <si>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</si>
  <si>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</si>
  <si>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</si>
  <si>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</si>
  <si>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</si>
  <si>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</si>
  <si>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</si>
  <si>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</si>
  <si>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</si>
  <si>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</si>
  <si>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</si>
  <si>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</si>
  <si>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</si>
  <si>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</si>
  <si>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</si>
  <si>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</si>
  <si>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</si>
  <si>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</si>
  <si>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</si>
  <si>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</si>
  <si>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</si>
  <si>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</si>
  <si>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</si>
  <si>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</si>
  <si>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</si>
  <si>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</si>
  <si>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</si>
  <si>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</si>
  <si>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</si>
  <si>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</si>
  <si>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熊本県南阿蘇村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</si>
  <si>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</si>
  <si>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</si>
  <si>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</si>
  <si>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</si>
  <si>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</si>
  <si>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</si>
  <si>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</si>
  <si>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</si>
  <si>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</si>
  <si>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</si>
  <si>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</si>
  <si>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</si>
  <si>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</si>
  <si>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</si>
  <si>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</si>
  <si>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</si>
  <si>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</si>
  <si>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</si>
  <si>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</si>
  <si>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</si>
  <si>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</si>
  <si>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</si>
  <si>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</si>
  <si>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</si>
  <si>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</si>
  <si>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</si>
  <si>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</si>
  <si>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</si>
  <si>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</si>
  <si>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</si>
  <si>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</si>
  <si>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</si>
  <si>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</si>
  <si>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</si>
  <si>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</si>
  <si>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</si>
  <si>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</si>
  <si>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</si>
  <si>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</si>
  <si>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</si>
  <si>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</si>
  <si>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</si>
  <si>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</si>
  <si>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</si>
  <si>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</si>
  <si>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</si>
  <si>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</si>
  <si>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</si>
  <si>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</si>
  <si>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</si>
  <si>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</si>
  <si>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</si>
  <si>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</si>
  <si>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</si>
  <si>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</si>
  <si>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</si>
  <si>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</si>
  <si>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</si>
  <si>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</si>
  <si>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</si>
  <si>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</si>
  <si>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</si>
  <si>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</si>
  <si>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</si>
  <si>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</si>
  <si>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</si>
  <si>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</si>
  <si>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</si>
  <si>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</si>
  <si>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</si>
  <si>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</si>
  <si>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</si>
  <si>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</si>
  <si>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</si>
  <si>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</si>
  <si>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</si>
  <si>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</si>
  <si>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</si>
  <si>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</si>
  <si>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</si>
  <si>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</si>
  <si>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</si>
  <si>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</si>
  <si>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</si>
  <si>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</si>
  <si>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</si>
  <si>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</si>
  <si>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</si>
  <si>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</si>
  <si>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</si>
  <si>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</si>
  <si>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</si>
  <si>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</si>
  <si>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</si>
  <si>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</si>
  <si>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</si>
  <si>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</si>
  <si>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</si>
  <si>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</si>
  <si>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</si>
  <si>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</si>
  <si>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</si>
  <si>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</si>
  <si>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</si>
  <si>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</si>
  <si>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</si>
  <si>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</si>
  <si>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</si>
  <si>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</si>
  <si>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</si>
  <si>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</si>
  <si>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</si>
  <si>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</si>
  <si>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</si>
  <si>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</si>
  <si>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</si>
  <si>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</si>
  <si>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</si>
  <si>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</si>
  <si>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</si>
  <si>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</si>
  <si>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</si>
  <si>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</si>
  <si>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</si>
  <si>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</si>
  <si>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</si>
  <si>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</si>
  <si>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</si>
  <si>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</si>
  <si>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</si>
  <si>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</si>
  <si>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</si>
  <si>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</si>
  <si>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</si>
  <si>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</si>
  <si>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</si>
  <si>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</si>
  <si>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</si>
  <si>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</si>
  <si>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</si>
  <si>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</si>
  <si>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</si>
  <si>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</si>
  <si>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</si>
  <si>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</si>
  <si>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</si>
  <si>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</si>
  <si>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</si>
  <si>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</si>
  <si>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</si>
  <si>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熊本県南阿蘇村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</si>
  <si>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</si>
  <si>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</si>
  <si>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</si>
  <si>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</si>
  <si>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</si>
  <si>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</si>
  <si>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</si>
  <si>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</si>
  <si>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</si>
  <si>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</si>
  <si>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</si>
  <si>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</si>
  <si>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</si>
  <si>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</si>
  <si>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</si>
  <si>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</si>
  <si>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</si>
  <si>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</si>
  <si>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</si>
  <si>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</si>
  <si>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</si>
  <si>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</si>
  <si>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</si>
  <si>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</si>
  <si>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</si>
  <si>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</si>
  <si>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</si>
  <si>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</si>
  <si>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</si>
  <si>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</si>
  <si>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</si>
  <si>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</si>
  <si>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</si>
  <si>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南阿蘇村国民健康保険特別会計</t>
    <phoneticPr fontId="5"/>
  </si>
  <si>
    <t>南阿蘇村介護保険特別会計</t>
    <phoneticPr fontId="5"/>
  </si>
  <si>
    <t>南阿蘇村後期高齢者医療特別会計</t>
    <phoneticPr fontId="5"/>
  </si>
  <si>
    <t>南阿蘇村上水道事業会計</t>
    <phoneticPr fontId="5"/>
  </si>
  <si>
    <t>法適用企業</t>
    <phoneticPr fontId="5"/>
  </si>
  <si>
    <t>南阿蘇村簡易水道特別会計</t>
    <phoneticPr fontId="5"/>
  </si>
  <si>
    <t>法非適用企業</t>
    <phoneticPr fontId="5"/>
  </si>
  <si>
    <t>南阿蘇村農業集落排水特別会計</t>
    <phoneticPr fontId="5"/>
  </si>
  <si>
    <t>南阿蘇村生活排水処理事業特別会計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</si>
  <si>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</si>
  <si>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</si>
  <si>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</si>
  <si>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</si>
  <si>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</si>
  <si>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</si>
  <si>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</si>
  <si>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</si>
  <si>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</si>
  <si>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</si>
  <si>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</si>
  <si>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</si>
  <si>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</si>
  <si>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</si>
  <si>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</si>
  <si>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</si>
  <si>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</si>
  <si>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</si>
  <si>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</si>
  <si>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</si>
  <si>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</si>
  <si>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</si>
  <si>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</si>
  <si>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</si>
  <si>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</si>
  <si>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</si>
  <si>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</si>
  <si>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</si>
  <si>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</si>
  <si>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</si>
  <si>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</si>
  <si>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</si>
  <si>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</si>
  <si>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</si>
  <si>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</si>
  <si>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</si>
  <si>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</si>
  <si>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</si>
  <si>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</si>
  <si>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</si>
  <si>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</si>
  <si>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</si>
  <si>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</si>
  <si>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</si>
  <si>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</si>
  <si>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</si>
  <si>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</si>
  <si>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</si>
  <si>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</si>
  <si>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</si>
  <si>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</si>
  <si>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</si>
  <si>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</si>
  <si>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</si>
  <si>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</si>
  <si>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</si>
  <si>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</si>
  <si>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</si>
  <si>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</si>
  <si>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</si>
  <si>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</si>
  <si>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</si>
  <si>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</si>
  <si>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</si>
  <si>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</si>
  <si>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</si>
  <si>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</si>
  <si>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</si>
  <si>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</si>
  <si>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</si>
  <si>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</si>
  <si>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</si>
  <si>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</si>
  <si>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</si>
  <si>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</si>
  <si>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</si>
  <si>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</si>
  <si>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</si>
  <si>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</si>
  <si>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</si>
  <si>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</si>
  <si>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</si>
  <si>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</si>
  <si>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</si>
  <si>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</si>
  <si>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</si>
  <si>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</si>
  <si>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</si>
  <si>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</si>
  <si>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</si>
  <si>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</si>
  <si>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</si>
  <si>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</si>
  <si>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</si>
  <si>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</si>
  <si>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</si>
  <si>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</si>
  <si>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</si>
  <si>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</si>
  <si>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</si>
  <si>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</si>
  <si>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</si>
  <si>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</si>
  <si>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</si>
  <si>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</si>
  <si>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</si>
  <si>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</si>
  <si>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</si>
  <si>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</si>
  <si>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</si>
  <si>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</si>
  <si>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</si>
  <si>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</si>
  <si>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</si>
  <si>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</si>
  <si>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</si>
  <si>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</si>
  <si>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</si>
  <si>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</si>
  <si>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</si>
  <si>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</si>
  <si>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</si>
  <si>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</si>
  <si>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</si>
  <si>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</si>
  <si>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</si>
  <si>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</si>
  <si>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</si>
  <si>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</si>
  <si>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</si>
  <si>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</si>
  <si>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</si>
  <si>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</si>
  <si>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</si>
  <si>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</si>
  <si>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9.25</t>
  </si>
  <si>
    <t>▲ 12.74</t>
  </si>
  <si>
    <t>▲ 1.91</t>
  </si>
  <si>
    <t>▲ 11.29</t>
  </si>
  <si>
    <t>一般会計</t>
  </si>
  <si>
    <t>南阿蘇村上水道事業会計</t>
  </si>
  <si>
    <t>南阿蘇村介護保険特別会計</t>
  </si>
  <si>
    <t>南阿蘇村後期高齢者医療特別会計</t>
  </si>
  <si>
    <t>南阿蘇村農業集落排水特別会計</t>
  </si>
  <si>
    <t>南阿蘇村簡易水道特別会計</t>
  </si>
  <si>
    <t>南阿蘇村国民健康保険特別会計</t>
  </si>
  <si>
    <t>南阿蘇村生活排水処理事業特別会計</t>
  </si>
  <si>
    <t>その他会計（赤字）</t>
  </si>
  <si>
    <t>その他会計（黒字）</t>
  </si>
  <si>
    <t>R01</t>
    <phoneticPr fontId="5"/>
  </si>
  <si>
    <t>R02</t>
    <phoneticPr fontId="5"/>
  </si>
  <si>
    <t>R03</t>
    <phoneticPr fontId="5"/>
  </si>
  <si>
    <t>R04</t>
    <phoneticPr fontId="5"/>
  </si>
  <si>
    <t>R05</t>
    <phoneticPr fontId="5"/>
  </si>
  <si>
    <t>合併振興基金</t>
    <phoneticPr fontId="5"/>
  </si>
  <si>
    <t>公共施設等整備基金</t>
    <phoneticPr fontId="2"/>
  </si>
  <si>
    <t>災害復興基金</t>
    <phoneticPr fontId="2"/>
  </si>
  <si>
    <t>合併特例措置逓減対策準備基金</t>
    <phoneticPr fontId="2"/>
  </si>
  <si>
    <t>地域福祉基金</t>
    <phoneticPr fontId="2"/>
  </si>
  <si>
    <t>（株）あそ望の郷みなみあそ</t>
  </si>
  <si>
    <t>南阿蘇鉄道（株）</t>
  </si>
  <si>
    <t>（一社）南阿蘇村農業みらい公社</t>
  </si>
  <si>
    <t>阿蘇広域行政事務組合(一般会計)</t>
  </si>
  <si>
    <t>阿蘇広域行政事務組合（養護老人ホーム湯の里荘特別会計）</t>
  </si>
  <si>
    <t>阿蘇広域行政事務組合
（特別養護老人ホーム阿蘇みやま荘特別会計）</t>
  </si>
  <si>
    <t>熊本県市町村総合事務組合</t>
  </si>
  <si>
    <t>熊本県後期高齢者医療広域連合（一般会計）</t>
  </si>
  <si>
    <t>熊本県後期高齢者医療広域連合（後期高齢者医療特別会計）</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</si>
  <si>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</si>
  <si>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</si>
  <si>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</si>
  <si>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</si>
  <si>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</si>
  <si>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r>
      <t>令和5年度の将来負担比率は22.3％となり、前年度（40.1％）から大幅に改善した。これは、温泉施設の売却収入を活用した基金積立による充当可能基金の増加や、地方債残高の減少に伴う将来負担額の縮減によるものである。一方、実質公債費比率は12.7％となり、前年度（11.5％）から上昇している。要因としては、災害復旧事業費に加え、あそ望の郷機能拡張事業</t>
    </r>
    <r>
      <rPr>
        <sz val="11"/>
        <rFont val="ＭＳ Ｐゴシック"/>
        <family val="3"/>
        <charset val="128"/>
      </rPr>
      <t>や</t>
    </r>
    <r>
      <rPr>
        <sz val="11"/>
        <color indexed="8"/>
        <rFont val="ＭＳ Ｐゴシック"/>
        <family val="3"/>
        <charset val="128"/>
      </rPr>
      <t>小規模住宅地区改良事業等の地方債償還が増加したことによるものである。今後も災害復旧事業等の償還が続くことから、さらに上昇する見込みである。今後の事業実施にあたっては、交付税算入額の高い地方債を活用しつつ、実質公債費比率の上昇を抑制するよう計画的な財政運営に努める必要がある。</t>
    </r>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</si>
  <si>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</si>
  <si>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</si>
  <si>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</si>
  <si>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令和5年度の将来負担比率は22.3％となり、前年度（40.1％）から大幅に改善した。要因としては、温泉施設（グリーンピア南阿蘇及び阿蘇白水温泉「瑠璃」等）の売却収入による基金積立により充当可能基金が増加したことや、地方債残高の減少に伴い将来負担額が減少したことがあげられる。一方、有形固定資産減価償却率は62.5％となり、前年度（63.7％）から低下した。これは、温泉施設の売却により老朽化が進行していた資産が除却されたことが主な要因である。将来負担比率の減少かつ、有形固定資産減価償却率が減少しているため継続して施設マネジメントを推進していくよう努めていく。</t>
    <rPh sb="124" eb="126">
      <t>ゲンショウ</t>
    </rPh>
    <rPh sb="221" eb="227">
      <t>ショウライフタンヒリツ</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</si>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</sst>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09AB30E-F881-4C76-904F-5EA9D374503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118252</c:v>
                </c:pt>
                <c:pt idx="1">
                  <c:v>200194</c:v>
                </c:pt>
                <c:pt idx="2">
                  <c:v>196914</c:v>
                </c:pt>
                <c:pt idx="3">
                  <c:v>204757</c:v>
                </c:pt>
                <c:pt idx="4">
                  <c:v>194971</c:v>
                </c:pt>
              </c:numCache>
            </c:numRef>
          </c:val>
          <c:smooth val="0"/>
          <c:extLst>
            <c:ext xmlns:c16="http://schemas.microsoft.com/office/drawing/2014/chart" uri="{C3380CC4-5D6E-409C-BE32-E72D297353CC}">
              <c16:uniqueId val="{00000000-27A0-4346-AFA5-FCD06BADE50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432114</c:v>
                </c:pt>
                <c:pt idx="1">
                  <c:v>440795</c:v>
                </c:pt>
                <c:pt idx="2">
                  <c:v>222417</c:v>
                </c:pt>
                <c:pt idx="3">
                  <c:v>210780</c:v>
                </c:pt>
                <c:pt idx="4">
                  <c:v>156128</c:v>
                </c:pt>
              </c:numCache>
            </c:numRef>
          </c:val>
          <c:smooth val="0"/>
          <c:extLst>
            <c:ext xmlns:c16="http://schemas.microsoft.com/office/drawing/2014/chart" uri="{C3380CC4-5D6E-409C-BE32-E72D297353CC}">
              <c16:uniqueId val="{00000001-27A0-4346-AFA5-FCD06BADE50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16.27</c:v>
                </c:pt>
                <c:pt idx="1">
                  <c:v>9.0500000000000007</c:v>
                </c:pt>
                <c:pt idx="2">
                  <c:v>11.38</c:v>
                </c:pt>
                <c:pt idx="3">
                  <c:v>13.64</c:v>
                </c:pt>
                <c:pt idx="4">
                  <c:v>8.58</c:v>
                </c:pt>
              </c:numCache>
            </c:numRef>
          </c:val>
          <c:extLst>
            <c:ext xmlns:c16="http://schemas.microsoft.com/office/drawing/2014/chart" uri="{C3380CC4-5D6E-409C-BE32-E72D297353CC}">
              <c16:uniqueId val="{00000000-0469-49C4-8928-9E559D177FC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27.62</c:v>
                </c:pt>
                <c:pt idx="1">
                  <c:v>25.41</c:v>
                </c:pt>
                <c:pt idx="2">
                  <c:v>22.54</c:v>
                </c:pt>
                <c:pt idx="3">
                  <c:v>22.58</c:v>
                </c:pt>
                <c:pt idx="4">
                  <c:v>21.99</c:v>
                </c:pt>
              </c:numCache>
            </c:numRef>
          </c:val>
          <c:extLst>
            <c:ext xmlns:c16="http://schemas.microsoft.com/office/drawing/2014/chart" uri="{C3380CC4-5D6E-409C-BE32-E72D297353CC}">
              <c16:uniqueId val="{00000001-0469-49C4-8928-9E559D177FC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-9.25</c:v>
                </c:pt>
                <c:pt idx="1">
                  <c:v>-12.74</c:v>
                </c:pt>
                <c:pt idx="2">
                  <c:v>1.35</c:v>
                </c:pt>
                <c:pt idx="3">
                  <c:v>-1.91</c:v>
                </c:pt>
                <c:pt idx="4">
                  <c:v>-11.29</c:v>
                </c:pt>
              </c:numCache>
            </c:numRef>
          </c:val>
          <c:smooth val="0"/>
          <c:extLst>
            <c:ext xmlns:c16="http://schemas.microsoft.com/office/drawing/2014/chart" uri="{C3380CC4-5D6E-409C-BE32-E72D297353CC}">
              <c16:uniqueId val="{00000002-0469-49C4-8928-9E559D177FC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6AC1-45F8-8C2D-13A453A9FC0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AC1-45F8-8C2D-13A453A9FC09}"/>
            </c:ext>
          </c:extLst>
        </c:ser>
        <c:ser>
          <c:idx val="2"/>
          <c:order val="2"/>
          <c:tx>
            <c:strRef>
              <c:f>データシート!$A$29</c:f>
              <c:strCache>
                <c:ptCount val="1"/>
                <c:pt idx="0">
                  <c:v>南阿蘇村生活排水処理事業特別会計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0.06</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2-6AC1-45F8-8C2D-13A453A9FC09}"/>
            </c:ext>
          </c:extLst>
        </c:ser>
        <c:ser>
          <c:idx val="3"/>
          <c:order val="3"/>
          <c:tx>
            <c:strRef>
              <c:f>データシート!$A$30</c:f>
              <c:strCache>
                <c:ptCount val="1"/>
                <c:pt idx="0">
                  <c:v>南阿蘇村国民健康保険特別会計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0.9</c:v>
                </c:pt>
                <c:pt idx="2">
                  <c:v>#N/A</c:v>
                </c:pt>
                <c:pt idx="3">
                  <c:v>1.64</c:v>
                </c:pt>
                <c:pt idx="4">
                  <c:v>#N/A</c:v>
                </c:pt>
                <c:pt idx="5">
                  <c:v>0.82</c:v>
                </c:pt>
                <c:pt idx="6">
                  <c:v>#N/A</c:v>
                </c:pt>
                <c:pt idx="7">
                  <c:v>0.37</c:v>
                </c:pt>
                <c:pt idx="8">
                  <c:v>#N/A</c:v>
                </c:pt>
                <c:pt idx="9">
                  <c:v>0.05</c:v>
                </c:pt>
              </c:numCache>
            </c:numRef>
          </c:val>
          <c:extLst>
            <c:ext xmlns:c16="http://schemas.microsoft.com/office/drawing/2014/chart" uri="{C3380CC4-5D6E-409C-BE32-E72D297353CC}">
              <c16:uniqueId val="{00000003-6AC1-45F8-8C2D-13A453A9FC09}"/>
            </c:ext>
          </c:extLst>
        </c:ser>
        <c:ser>
          <c:idx val="4"/>
          <c:order val="4"/>
          <c:tx>
            <c:strRef>
              <c:f>データシート!$A$31</c:f>
              <c:strCache>
                <c:ptCount val="1"/>
                <c:pt idx="0">
                  <c:v>南阿蘇村簡易水道特別会計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0.85</c:v>
                </c:pt>
                <c:pt idx="2">
                  <c:v>#N/A</c:v>
                </c:pt>
                <c:pt idx="3">
                  <c:v>0.41</c:v>
                </c:pt>
                <c:pt idx="4">
                  <c:v>#N/A</c:v>
                </c:pt>
                <c:pt idx="5">
                  <c:v>0.83</c:v>
                </c:pt>
                <c:pt idx="6">
                  <c:v>#N/A</c:v>
                </c:pt>
                <c:pt idx="7">
                  <c:v>0.72</c:v>
                </c:pt>
                <c:pt idx="8">
                  <c:v>#N/A</c:v>
                </c:pt>
                <c:pt idx="9">
                  <c:v>0.06</c:v>
                </c:pt>
              </c:numCache>
            </c:numRef>
          </c:val>
          <c:extLst>
            <c:ext xmlns:c16="http://schemas.microsoft.com/office/drawing/2014/chart" uri="{C3380CC4-5D6E-409C-BE32-E72D297353CC}">
              <c16:uniqueId val="{00000004-6AC1-45F8-8C2D-13A453A9FC09}"/>
            </c:ext>
          </c:extLst>
        </c:ser>
        <c:ser>
          <c:idx val="5"/>
          <c:order val="5"/>
          <c:tx>
            <c:strRef>
              <c:f>データシート!$A$32</c:f>
              <c:strCache>
                <c:ptCount val="1"/>
                <c:pt idx="0">
                  <c:v>南阿蘇村農業集落排水特別会計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0.09</c:v>
                </c:pt>
                <c:pt idx="2">
                  <c:v>#N/A</c:v>
                </c:pt>
                <c:pt idx="3">
                  <c:v>0.01</c:v>
                </c:pt>
                <c:pt idx="4">
                  <c:v>#N/A</c:v>
                </c:pt>
                <c:pt idx="5">
                  <c:v>0.01</c:v>
                </c:pt>
                <c:pt idx="6">
                  <c:v>#N/A</c:v>
                </c:pt>
                <c:pt idx="7">
                  <c:v>1.05</c:v>
                </c:pt>
                <c:pt idx="8">
                  <c:v>#N/A</c:v>
                </c:pt>
                <c:pt idx="9">
                  <c:v>0.08</c:v>
                </c:pt>
              </c:numCache>
            </c:numRef>
          </c:val>
          <c:extLst>
            <c:ext xmlns:c16="http://schemas.microsoft.com/office/drawing/2014/chart" uri="{C3380CC4-5D6E-409C-BE32-E72D297353CC}">
              <c16:uniqueId val="{00000005-6AC1-45F8-8C2D-13A453A9FC09}"/>
            </c:ext>
          </c:extLst>
        </c:ser>
        <c:ser>
          <c:idx val="6"/>
          <c:order val="6"/>
          <c:tx>
            <c:strRef>
              <c:f>データシート!$A$33</c:f>
              <c:strCache>
                <c:ptCount val="1"/>
                <c:pt idx="0">
                  <c:v>南阿蘇村後期高齢者医療特別会計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0.23</c:v>
                </c:pt>
                <c:pt idx="2">
                  <c:v>#N/A</c:v>
                </c:pt>
                <c:pt idx="3">
                  <c:v>0.2</c:v>
                </c:pt>
                <c:pt idx="4">
                  <c:v>#N/A</c:v>
                </c:pt>
                <c:pt idx="5">
                  <c:v>0.2</c:v>
                </c:pt>
                <c:pt idx="6">
                  <c:v>#N/A</c:v>
                </c:pt>
                <c:pt idx="7">
                  <c:v>0.2</c:v>
                </c:pt>
                <c:pt idx="8">
                  <c:v>#N/A</c:v>
                </c:pt>
                <c:pt idx="9">
                  <c:v>0.26</c:v>
                </c:pt>
              </c:numCache>
            </c:numRef>
          </c:val>
          <c:extLst>
            <c:ext xmlns:c16="http://schemas.microsoft.com/office/drawing/2014/chart" uri="{C3380CC4-5D6E-409C-BE32-E72D297353CC}">
              <c16:uniqueId val="{00000006-6AC1-45F8-8C2D-13A453A9FC09}"/>
            </c:ext>
          </c:extLst>
        </c:ser>
        <c:ser>
          <c:idx val="7"/>
          <c:order val="7"/>
          <c:tx>
            <c:strRef>
              <c:f>データシート!$A$34</c:f>
              <c:strCache>
                <c:ptCount val="1"/>
                <c:pt idx="0">
                  <c:v>南阿蘇村介護保険特別会計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1.75</c:v>
                </c:pt>
                <c:pt idx="2">
                  <c:v>#N/A</c:v>
                </c:pt>
                <c:pt idx="3">
                  <c:v>1.34</c:v>
                </c:pt>
                <c:pt idx="4">
                  <c:v>#N/A</c:v>
                </c:pt>
                <c:pt idx="5">
                  <c:v>1.75</c:v>
                </c:pt>
                <c:pt idx="6">
                  <c:v>#N/A</c:v>
                </c:pt>
                <c:pt idx="7">
                  <c:v>1.59</c:v>
                </c:pt>
                <c:pt idx="8">
                  <c:v>#N/A</c:v>
                </c:pt>
                <c:pt idx="9">
                  <c:v>0.66</c:v>
                </c:pt>
              </c:numCache>
            </c:numRef>
          </c:val>
          <c:extLst>
            <c:ext xmlns:c16="http://schemas.microsoft.com/office/drawing/2014/chart" uri="{C3380CC4-5D6E-409C-BE32-E72D297353CC}">
              <c16:uniqueId val="{00000007-6AC1-45F8-8C2D-13A453A9FC09}"/>
            </c:ext>
          </c:extLst>
        </c:ser>
        <c:ser>
          <c:idx val="8"/>
          <c:order val="8"/>
          <c:tx>
            <c:strRef>
              <c:f>データシート!$A$35</c:f>
              <c:strCache>
                <c:ptCount val="1"/>
                <c:pt idx="0">
                  <c:v>南阿蘇村上水道事業会計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2.65</c:v>
                </c:pt>
                <c:pt idx="2">
                  <c:v>#N/A</c:v>
                </c:pt>
                <c:pt idx="3">
                  <c:v>2.96</c:v>
                </c:pt>
                <c:pt idx="4">
                  <c:v>#N/A</c:v>
                </c:pt>
                <c:pt idx="5">
                  <c:v>2.35</c:v>
                </c:pt>
                <c:pt idx="6">
                  <c:v>#N/A</c:v>
                </c:pt>
                <c:pt idx="7">
                  <c:v>2.46</c:v>
                </c:pt>
                <c:pt idx="8">
                  <c:v>#N/A</c:v>
                </c:pt>
                <c:pt idx="9">
                  <c:v>2.48</c:v>
                </c:pt>
              </c:numCache>
            </c:numRef>
          </c:val>
          <c:extLst>
            <c:ext xmlns:c16="http://schemas.microsoft.com/office/drawing/2014/chart" uri="{C3380CC4-5D6E-409C-BE32-E72D297353CC}">
              <c16:uniqueId val="{00000008-6AC1-45F8-8C2D-13A453A9FC0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16.260000000000002</c:v>
                </c:pt>
                <c:pt idx="2">
                  <c:v>#N/A</c:v>
                </c:pt>
                <c:pt idx="3">
                  <c:v>9.0500000000000007</c:v>
                </c:pt>
                <c:pt idx="4">
                  <c:v>#N/A</c:v>
                </c:pt>
                <c:pt idx="5">
                  <c:v>11.37</c:v>
                </c:pt>
                <c:pt idx="6">
                  <c:v>#N/A</c:v>
                </c:pt>
                <c:pt idx="7">
                  <c:v>13.63</c:v>
                </c:pt>
                <c:pt idx="8">
                  <c:v>#N/A</c:v>
                </c:pt>
                <c:pt idx="9">
                  <c:v>8.57</c:v>
                </c:pt>
              </c:numCache>
            </c:numRef>
          </c:val>
          <c:extLst>
            <c:ext xmlns:c16="http://schemas.microsoft.com/office/drawing/2014/chart" uri="{C3380CC4-5D6E-409C-BE32-E72D297353CC}">
              <c16:uniqueId val="{00000009-6AC1-45F8-8C2D-13A453A9FC0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1710</c:v>
                </c:pt>
                <c:pt idx="5">
                  <c:v>2064</c:v>
                </c:pt>
                <c:pt idx="8">
                  <c:v>2643</c:v>
                </c:pt>
                <c:pt idx="11">
                  <c:v>2897</c:v>
                </c:pt>
                <c:pt idx="14">
                  <c:v>3035</c:v>
                </c:pt>
              </c:numCache>
            </c:numRef>
          </c:val>
          <c:extLst>
            <c:ext xmlns:c16="http://schemas.microsoft.com/office/drawing/2014/chart" uri="{C3380CC4-5D6E-409C-BE32-E72D297353CC}">
              <c16:uniqueId val="{00000000-14D1-40D6-B075-64933B6C125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14D1-40D6-B075-64933B6C125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4D1-40D6-B075-64933B6C125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52</c:v>
                </c:pt>
                <c:pt idx="3">
                  <c:v>96</c:v>
                </c:pt>
                <c:pt idx="6">
                  <c:v>57</c:v>
                </c:pt>
                <c:pt idx="9">
                  <c:v>42</c:v>
                </c:pt>
                <c:pt idx="12">
                  <c:v>40</c:v>
                </c:pt>
              </c:numCache>
            </c:numRef>
          </c:val>
          <c:extLst>
            <c:ext xmlns:c16="http://schemas.microsoft.com/office/drawing/2014/chart" uri="{C3380CC4-5D6E-409C-BE32-E72D297353CC}">
              <c16:uniqueId val="{00000003-14D1-40D6-B075-64933B6C125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68</c:v>
                </c:pt>
                <c:pt idx="3">
                  <c:v>83</c:v>
                </c:pt>
                <c:pt idx="6">
                  <c:v>60</c:v>
                </c:pt>
                <c:pt idx="9">
                  <c:v>80</c:v>
                </c:pt>
                <c:pt idx="12">
                  <c:v>105</c:v>
                </c:pt>
              </c:numCache>
            </c:numRef>
          </c:val>
          <c:extLst>
            <c:ext xmlns:c16="http://schemas.microsoft.com/office/drawing/2014/chart" uri="{C3380CC4-5D6E-409C-BE32-E72D297353CC}">
              <c16:uniqueId val="{00000004-14D1-40D6-B075-64933B6C125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4D1-40D6-B075-64933B6C125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4D1-40D6-B075-64933B6C125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2005</c:v>
                </c:pt>
                <c:pt idx="3">
                  <c:v>2339</c:v>
                </c:pt>
                <c:pt idx="6">
                  <c:v>2996</c:v>
                </c:pt>
                <c:pt idx="9">
                  <c:v>3353</c:v>
                </c:pt>
                <c:pt idx="12">
                  <c:v>3524</c:v>
                </c:pt>
              </c:numCache>
            </c:numRef>
          </c:val>
          <c:extLst>
            <c:ext xmlns:c16="http://schemas.microsoft.com/office/drawing/2014/chart" uri="{C3380CC4-5D6E-409C-BE32-E72D297353CC}">
              <c16:uniqueId val="{00000007-14D1-40D6-B075-64933B6C125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416</c:v>
                </c:pt>
                <c:pt idx="2">
                  <c:v>#N/A</c:v>
                </c:pt>
                <c:pt idx="3">
                  <c:v>#N/A</c:v>
                </c:pt>
                <c:pt idx="4">
                  <c:v>454</c:v>
                </c:pt>
                <c:pt idx="5">
                  <c:v>#N/A</c:v>
                </c:pt>
                <c:pt idx="6">
                  <c:v>#N/A</c:v>
                </c:pt>
                <c:pt idx="7">
                  <c:v>470</c:v>
                </c:pt>
                <c:pt idx="8">
                  <c:v>#N/A</c:v>
                </c:pt>
                <c:pt idx="9">
                  <c:v>#N/A</c:v>
                </c:pt>
                <c:pt idx="10">
                  <c:v>578</c:v>
                </c:pt>
                <c:pt idx="11">
                  <c:v>#N/A</c:v>
                </c:pt>
                <c:pt idx="12">
                  <c:v>#N/A</c:v>
                </c:pt>
                <c:pt idx="13">
                  <c:v>634</c:v>
                </c:pt>
                <c:pt idx="14">
                  <c:v>#N/A</c:v>
                </c:pt>
              </c:numCache>
            </c:numRef>
          </c:val>
          <c:smooth val="0"/>
          <c:extLst>
            <c:ext xmlns:c16="http://schemas.microsoft.com/office/drawing/2014/chart" uri="{C3380CC4-5D6E-409C-BE32-E72D297353CC}">
              <c16:uniqueId val="{00000008-14D1-40D6-B075-64933B6C125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16175</c:v>
                </c:pt>
                <c:pt idx="5">
                  <c:v>17569</c:v>
                </c:pt>
                <c:pt idx="8">
                  <c:v>17644</c:v>
                </c:pt>
                <c:pt idx="11">
                  <c:v>17206</c:v>
                </c:pt>
                <c:pt idx="14">
                  <c:v>16475</c:v>
                </c:pt>
              </c:numCache>
            </c:numRef>
          </c:val>
          <c:extLst>
            <c:ext xmlns:c16="http://schemas.microsoft.com/office/drawing/2014/chart" uri="{C3380CC4-5D6E-409C-BE32-E72D297353CC}">
              <c16:uniqueId val="{00000000-C577-4B1C-8BD7-8ECC50DAB0F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1258</c:v>
                </c:pt>
                <c:pt idx="5">
                  <c:v>1233</c:v>
                </c:pt>
                <c:pt idx="8">
                  <c:v>1507</c:v>
                </c:pt>
                <c:pt idx="11">
                  <c:v>1446</c:v>
                </c:pt>
                <c:pt idx="14">
                  <c:v>369</c:v>
                </c:pt>
              </c:numCache>
            </c:numRef>
          </c:val>
          <c:extLst>
            <c:ext xmlns:c16="http://schemas.microsoft.com/office/drawing/2014/chart" uri="{C3380CC4-5D6E-409C-BE32-E72D297353CC}">
              <c16:uniqueId val="{00000001-C577-4B1C-8BD7-8ECC50DAB0F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4011</c:v>
                </c:pt>
                <c:pt idx="5">
                  <c:v>3620</c:v>
                </c:pt>
                <c:pt idx="8">
                  <c:v>3461</c:v>
                </c:pt>
                <c:pt idx="11">
                  <c:v>3476</c:v>
                </c:pt>
                <c:pt idx="14">
                  <c:v>4035</c:v>
                </c:pt>
              </c:numCache>
            </c:numRef>
          </c:val>
          <c:extLst>
            <c:ext xmlns:c16="http://schemas.microsoft.com/office/drawing/2014/chart" uri="{C3380CC4-5D6E-409C-BE32-E72D297353CC}">
              <c16:uniqueId val="{00000002-C577-4B1C-8BD7-8ECC50DAB0F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577-4B1C-8BD7-8ECC50DAB0F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577-4B1C-8BD7-8ECC50DAB0F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77-4B1C-8BD7-8ECC50DAB0F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617</c:v>
                </c:pt>
                <c:pt idx="3">
                  <c:v>393</c:v>
                </c:pt>
                <c:pt idx="6">
                  <c:v>164</c:v>
                </c:pt>
                <c:pt idx="9">
                  <c:v>272</c:v>
                </c:pt>
                <c:pt idx="12">
                  <c:v>356</c:v>
                </c:pt>
              </c:numCache>
            </c:numRef>
          </c:val>
          <c:extLst>
            <c:ext xmlns:c16="http://schemas.microsoft.com/office/drawing/2014/chart" uri="{C3380CC4-5D6E-409C-BE32-E72D297353CC}">
              <c16:uniqueId val="{00000006-C577-4B1C-8BD7-8ECC50DAB0F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366</c:v>
                </c:pt>
                <c:pt idx="3">
                  <c:v>374</c:v>
                </c:pt>
                <c:pt idx="6">
                  <c:v>418</c:v>
                </c:pt>
                <c:pt idx="9">
                  <c:v>456</c:v>
                </c:pt>
                <c:pt idx="12">
                  <c:v>385</c:v>
                </c:pt>
              </c:numCache>
            </c:numRef>
          </c:val>
          <c:extLst>
            <c:ext xmlns:c16="http://schemas.microsoft.com/office/drawing/2014/chart" uri="{C3380CC4-5D6E-409C-BE32-E72D297353CC}">
              <c16:uniqueId val="{00000007-C577-4B1C-8BD7-8ECC50DAB0F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874</c:v>
                </c:pt>
                <c:pt idx="3">
                  <c:v>1020</c:v>
                </c:pt>
                <c:pt idx="6">
                  <c:v>1034</c:v>
                </c:pt>
                <c:pt idx="9">
                  <c:v>1069</c:v>
                </c:pt>
                <c:pt idx="12">
                  <c:v>1124</c:v>
                </c:pt>
              </c:numCache>
            </c:numRef>
          </c:val>
          <c:extLst>
            <c:ext xmlns:c16="http://schemas.microsoft.com/office/drawing/2014/chart" uri="{C3380CC4-5D6E-409C-BE32-E72D297353CC}">
              <c16:uniqueId val="{00000008-C577-4B1C-8BD7-8ECC50DAB0F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577-4B1C-8BD7-8ECC50DAB0F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20578</c:v>
                </c:pt>
                <c:pt idx="3">
                  <c:v>22756</c:v>
                </c:pt>
                <c:pt idx="6">
                  <c:v>22850</c:v>
                </c:pt>
                <c:pt idx="9">
                  <c:v>22089</c:v>
                </c:pt>
                <c:pt idx="12">
                  <c:v>19999</c:v>
                </c:pt>
              </c:numCache>
            </c:numRef>
          </c:val>
          <c:extLst>
            <c:ext xmlns:c16="http://schemas.microsoft.com/office/drawing/2014/chart" uri="{C3380CC4-5D6E-409C-BE32-E72D297353CC}">
              <c16:uniqueId val="{0000000A-C577-4B1C-8BD7-8ECC50DAB0F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991</c:v>
                </c:pt>
                <c:pt idx="2">
                  <c:v>#N/A</c:v>
                </c:pt>
                <c:pt idx="3">
                  <c:v>#N/A</c:v>
                </c:pt>
                <c:pt idx="4">
                  <c:v>2122</c:v>
                </c:pt>
                <c:pt idx="5">
                  <c:v>#N/A</c:v>
                </c:pt>
                <c:pt idx="6">
                  <c:v>#N/A</c:v>
                </c:pt>
                <c:pt idx="7">
                  <c:v>1855</c:v>
                </c:pt>
                <c:pt idx="8">
                  <c:v>#N/A</c:v>
                </c:pt>
                <c:pt idx="9">
                  <c:v>#N/A</c:v>
                </c:pt>
                <c:pt idx="10">
                  <c:v>1758</c:v>
                </c:pt>
                <c:pt idx="11">
                  <c:v>#N/A</c:v>
                </c:pt>
                <c:pt idx="12">
                  <c:v>#N/A</c:v>
                </c:pt>
                <c:pt idx="13">
                  <c:v>986</c:v>
                </c:pt>
                <c:pt idx="14">
                  <c:v>#N/A</c:v>
                </c:pt>
              </c:numCache>
            </c:numRef>
          </c:val>
          <c:smooth val="0"/>
          <c:extLst>
            <c:ext xmlns:c16="http://schemas.microsoft.com/office/drawing/2014/chart" uri="{C3380CC4-5D6E-409C-BE32-E72D297353CC}">
              <c16:uniqueId val="{0000000B-C577-4B1C-8BD7-8ECC50DAB0F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1394</c:v>
                </c:pt>
                <c:pt idx="1">
                  <c:v>1396</c:v>
                </c:pt>
                <c:pt idx="2">
                  <c:v>1399</c:v>
                </c:pt>
              </c:numCache>
            </c:numRef>
          </c:val>
          <c:extLst>
            <c:ext xmlns:c16="http://schemas.microsoft.com/office/drawing/2014/chart" uri="{C3380CC4-5D6E-409C-BE32-E72D297353CC}">
              <c16:uniqueId val="{00000000-092E-41E4-A080-7952774630F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281</c:v>
                </c:pt>
                <c:pt idx="1">
                  <c:v>281</c:v>
                </c:pt>
                <c:pt idx="2">
                  <c:v>272</c:v>
                </c:pt>
              </c:numCache>
            </c:numRef>
          </c:val>
          <c:extLst>
            <c:ext xmlns:c16="http://schemas.microsoft.com/office/drawing/2014/chart" uri="{C3380CC4-5D6E-409C-BE32-E72D297353CC}">
              <c16:uniqueId val="{00000001-092E-41E4-A080-7952774630F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2798</c:v>
                </c:pt>
                <c:pt idx="1">
                  <c:v>2764</c:v>
                </c:pt>
                <c:pt idx="2">
                  <c:v>3290</c:v>
                </c:pt>
              </c:numCache>
            </c:numRef>
          </c:val>
          <c:extLst>
            <c:ext xmlns:c16="http://schemas.microsoft.com/office/drawing/2014/chart" uri="{C3380CC4-5D6E-409C-BE32-E72D297353CC}">
              <c16:uniqueId val="{00000002-092E-41E4-A080-7952774630F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{98DE807E-73C9-4A43-BC7A-C3C71AA393A3}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CE2-4B6D-A482-3E39C4318EF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{4606CBD4-62CD-4110-8B57-C4F75B06B7F7}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CE2-4B6D-A482-3E39C4318EF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{D9C58953-3C45-441A-9804-B436279DB0E0}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CE2-4B6D-A482-3E39C4318EF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{BCCADCEB-0244-4F5F-A6DB-55637A45EBBB}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CE2-4B6D-A482-3E39C4318EF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{157E1123-1076-4357-9298-D0DE012B0A31}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CE2-4B6D-A482-3E39C4318EF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{687DBDED-4733-44EB-A2F1-CC235712A509}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CE2-4B6D-A482-3E39C4318EF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{EAAA1126-2085-4EE5-BDC4-63B9F04433A9}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CE2-4B6D-A482-3E39C4318EF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{7D733A5C-D44C-466A-A11A-264C79D9A5D0}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CE2-4B6D-A482-3E39C4318EF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{C3342C56-6D1E-46E7-9774-2883A6714710}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CE2-4B6D-A482-3E39C4318EF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c:v>
                </c:pt>
                <c:pt idx="8">
                  <c:v>63.6</c:v>
                </c:pt>
                <c:pt idx="16">
                  <c:v>63.4</c:v>
                </c:pt>
                <c:pt idx="24">
                  <c:v>63.7</c:v>
                </c:pt>
                <c:pt idx="32">
                  <c:v>62.5</c:v>
                </c:pt>
              </c:numCache>
            </c:numRef>
          </c:xVal>
          <c:yVal>
            <c:numRef>
              <c:f>公会計指標分析・財政指標組合せ分析表!$BP$51:$DC$51</c:f>
              <c:numCache>
                <c:formatCode>#,##0.0;"▲ "#,##0.0</c:formatCode>
                <c:ptCount val="40"/>
                <c:pt idx="0">
                  <c:v>24.7</c:v>
                </c:pt>
                <c:pt idx="8">
                  <c:v>50.9</c:v>
                </c:pt>
                <c:pt idx="16">
                  <c:v>41.3</c:v>
                </c:pt>
                <c:pt idx="24">
                  <c:v>40.1</c:v>
                </c:pt>
                <c:pt idx="32">
                  <c:v>22.3</c:v>
                </c:pt>
              </c:numCache>
            </c:numRef>
          </c:yVal>
          <c:smooth val="0"/>
          <c:extLst>
            <c:ext xmlns:c16="http://schemas.microsoft.com/office/drawing/2014/chart" uri="{C3380CC4-5D6E-409C-BE32-E72D297353CC}">
              <c16:uniqueId val="{00000009-0CE2-4B6D-A482-3E39C4318EF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{1CEF42F8-5838-40CF-9BA2-C327A15BE3C3}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CE2-4B6D-A482-3E39C4318EF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{99971BEB-16D4-4BA9-8742-C9BB608D7C19}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CE2-4B6D-A482-3E39C4318EF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{C22339A5-7320-46F5-B10B-21733E3C4B63}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CE2-4B6D-A482-3E39C4318EF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{604ECC1B-2C8C-4AC7-8B3C-F9B749CD27B9}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CE2-4B6D-A482-3E39C4318EF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{72757478-E4B4-41A6-ADC7-E44439A94EE1}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CE2-4B6D-A482-3E39C4318EF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{1D0466EB-C99C-411F-BC97-C6CE0BFA4DBC}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CE2-4B6D-A482-3E39C4318EF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{DED8AF31-DC1E-40EA-B580-75AC7A7E0C2D}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CE2-4B6D-A482-3E39C4318EF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{A7941142-36E5-46FF-9165-8ADB68E361AB}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CE2-4B6D-A482-3E39C4318EF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{E1EAB26D-4315-404B-A23F-7B5D32C265F5}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CE2-4B6D-A482-3E39C4318EF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64.400000000000006</c:v>
                </c:pt>
                <c:pt idx="16">
                  <c:v>65.3</c:v>
                </c:pt>
                <c:pt idx="24">
                  <c:v>66.7</c:v>
                </c:pt>
                <c:pt idx="32">
                  <c:v>67.2</c:v>
                </c:pt>
              </c:numCache>
            </c:numRef>
          </c:xVal>
          <c:yVal>
            <c:numRef>
              <c:f>公会計指標分析・財政指標組合せ分析表!$BP$55:$DC$55</c:f>
              <c:numCache>
                <c:formatCode>#,##0.0;"▲ "#,##0.0</c:formatCode>
                <c:ptCount val="40"/>
                <c:pt idx="0">
                  <c:v>43</c:v>
                </c:pt>
                <c:pt idx="8">
                  <c:v>0</c:v>
                </c:pt>
                <c:pt idx="16">
                  <c:v>0</c:v>
                </c:pt>
                <c:pt idx="24">
                  <c:v>0</c:v>
                </c:pt>
                <c:pt idx="32">
                  <c:v>0</c:v>
                </c:pt>
              </c:numCache>
            </c:numRef>
          </c:yVal>
          <c:smooth val="0"/>
          <c:extLst>
            <c:ext xmlns:c16="http://schemas.microsoft.com/office/drawing/2014/chart" uri="{C3380CC4-5D6E-409C-BE32-E72D297353CC}">
              <c16:uniqueId val="{00000013-0CE2-4B6D-A482-3E39C4318EF4}"/>
            </c:ext>
          </c:extLst>
        </c:ser>
        <c:dLbls>
          <c:showLegendKey val="0"/>
          <c:showVal val="1"/>
          <c:showCatName val="0"/>
          <c:showSerName val="0"/>
          <c:showPercent val="0"/>
          <c:showBubbleSize val="0"/>
        </c:dLbls>
        <c:axId val="46179840"/>
        <c:axId val="46181760"/>
      </c:scatterChart>
      <c:valAx>
        <c:axId val="46179840"/>
        <c:scaling>
          <c:orientation val="maxMin"/>
          <c:max val="68"/>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{9D2D6D03-E669-4ADE-B2B5-470261FE451A}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C74-4EAA-B433-81E00916406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{9B34145F-D3BE-4540-8931-0702F58B5D0A}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C74-4EAA-B433-81E00916406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{AB08AA91-C66E-473E-A1F9-100E8F2F7DAB}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C74-4EAA-B433-81E00916406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{1229F122-668B-4C73-8B54-8EEC348DFA88}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C74-4EAA-B433-81E00916406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{B33A1611-9ACF-44C3-9B8E-7AD391E7851A}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C74-4EAA-B433-81E00916406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{604C6F87-289A-4137-9425-9E9D992AFF64}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C74-4EAA-B433-81E00916406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{A44CFDBD-7A37-4BA4-922B-E9314D61810D}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C74-4EAA-B433-81E00916406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{A30A92BE-E4E2-413F-9F85-ABC5A8B8C79A}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C74-4EAA-B433-81E00916406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{EEA962EC-4CAD-42A8-A5E0-7BD975C9A41D}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C74-4EAA-B433-81E00916406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c:v>
                </c:pt>
                <c:pt idx="8">
                  <c:v>9.1999999999999993</c:v>
                </c:pt>
                <c:pt idx="16">
                  <c:v>10.3</c:v>
                </c:pt>
                <c:pt idx="24">
                  <c:v>11.5</c:v>
                </c:pt>
                <c:pt idx="32">
                  <c:v>12.7</c:v>
                </c:pt>
              </c:numCache>
            </c:numRef>
          </c:xVal>
          <c:yVal>
            <c:numRef>
              <c:f>公会計指標分析・財政指標組合せ分析表!$BP$73:$DC$73</c:f>
              <c:numCache>
                <c:formatCode>#,##0.0;"▲ "#,##0.0</c:formatCode>
                <c:ptCount val="40"/>
                <c:pt idx="0">
                  <c:v>24.7</c:v>
                </c:pt>
                <c:pt idx="8">
                  <c:v>50.9</c:v>
                </c:pt>
                <c:pt idx="16">
                  <c:v>41.3</c:v>
                </c:pt>
                <c:pt idx="24">
                  <c:v>40.1</c:v>
                </c:pt>
                <c:pt idx="32">
                  <c:v>22.3</c:v>
                </c:pt>
              </c:numCache>
            </c:numRef>
          </c:yVal>
          <c:smooth val="0"/>
          <c:extLst>
            <c:ext xmlns:c16="http://schemas.microsoft.com/office/drawing/2014/chart" uri="{C3380CC4-5D6E-409C-BE32-E72D297353CC}">
              <c16:uniqueId val="{00000009-AC74-4EAA-B433-81E00916406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{1A8F2530-D26E-4229-9110-0016D3387146}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C74-4EAA-B433-81E00916406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{092505BA-8FCF-43F6-A008-0BDCBEF21F13}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C74-4EAA-B433-81E00916406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{472ED7BE-D628-48CB-9D72-308533B29AFA}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C74-4EAA-B433-81E00916406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{E8FBC013-4E32-44AA-893D-832A17AE7F12}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C74-4EAA-B433-81E00916406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{F420FC54-7554-408A-938D-DB4A1590A76B}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C74-4EAA-B433-81E00916406A}"/>
                </c:ext>
              </c:extLst>
            </c:dLbl>
            <c:dLbl>
              <c:idx val="8"/>
              <c:layout>
                <c:manualLayout>
                  <c:x val="0"/>
                  <c:y val="-1.8920725772258097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{B8B575C4-7A52-4AC4-ACD5-44CD26D98B94}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C74-4EAA-B433-81E00916406A}"/>
                </c:ext>
              </c:extLst>
            </c:dLbl>
            <c:dLbl>
              <c:idx val="16"/>
              <c:layout>
                <c:manualLayout>
                  <c:x val="0"/>
                  <c:y val="1.8920725772258097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{A0A42C9A-A09A-474A-9042-8FDEE2F538A2}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C74-4EAA-B433-81E00916406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{58A5D497-2139-480F-8CF4-47EC64114262}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C74-4EAA-B433-81E00916406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{6D2B4371-F62C-4994-A3D4-FC6BC4307F7D}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C74-4EAA-B433-81E00916406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9.9</c:v>
                </c:pt>
                <c:pt idx="8">
                  <c:v>8.9</c:v>
                </c:pt>
                <c:pt idx="16">
                  <c:v>8.9</c:v>
                </c:pt>
                <c:pt idx="24">
                  <c:v>9.1</c:v>
                </c:pt>
                <c:pt idx="32">
                  <c:v>9.3000000000000007</c:v>
                </c:pt>
              </c:numCache>
            </c:numRef>
          </c:xVal>
          <c:yVal>
            <c:numRef>
              <c:f>公会計指標分析・財政指標組合せ分析表!$BP$77:$DC$77</c:f>
              <c:numCache>
                <c:formatCode>#,##0.0;"▲ "#,##0.0</c:formatCode>
                <c:ptCount val="40"/>
                <c:pt idx="0">
                  <c:v>43</c:v>
                </c:pt>
                <c:pt idx="8">
                  <c:v>0</c:v>
                </c:pt>
                <c:pt idx="16">
                  <c:v>0</c:v>
                </c:pt>
                <c:pt idx="24">
                  <c:v>0</c:v>
                </c:pt>
                <c:pt idx="32">
                  <c:v>0</c:v>
                </c:pt>
              </c:numCache>
            </c:numRef>
          </c:yVal>
          <c:smooth val="0"/>
          <c:extLst>
            <c:ext xmlns:c16="http://schemas.microsoft.com/office/drawing/2014/chart" uri="{C3380CC4-5D6E-409C-BE32-E72D297353CC}">
              <c16:uniqueId val="{00000013-AC74-4EAA-B433-81E00916406A}"/>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５年度の実質公債費比率は、災害復旧事業債に加えて立野駅周辺整備事業やあそ望の郷機能拡張事業、小規模住宅地区等改良事業などの地方債償還が増加したことから１．２ポイント上昇した。今後も災害復旧事業債や立野駅周辺整備事業、あそ望の郷機能拡張事業の地方償還金の増加、また南阿蘇鉄道施設整備事業、防災無線改修事業の償還が始まることから上昇する見込みであ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今後の事業実施においては、交付税算入率の高い地方債を活用し、実質公債費比率の上昇を抑制していく必要がある。今後も交付税算入率を十分考慮した計画的な地方債の発行に努める。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令和５年度は基準財政需要額算入見込額の減により充当可能財源等は減少したものの、地方債残高の減により将来負担比率は２２．３％と令和４年度より１７．８ポイント改善した。</a:t>
          </a:r>
        </a:p>
        <a:p>
          <a:r>
            <a:rPr kumimoji="1" lang="ja-JP" altLang="en-US" sz="1400">
              <a:latin typeface="ＭＳ ゴシック" pitchFamily="49" charset="-128"/>
              <a:ea typeface="ＭＳ ゴシック" pitchFamily="49" charset="-128"/>
            </a:rPr>
            <a:t>　今後も地方債残高の減少は見込まれる一方、普通交付税の減や、熊本地震対策による基金の取崩しも見込まれるため厳しい財政状況が続くことが予想される。</a:t>
          </a:r>
        </a:p>
        <a:p>
          <a:r>
            <a:rPr kumimoji="1" lang="ja-JP" altLang="en-US" sz="1400">
              <a:latin typeface="ＭＳ ゴシック" pitchFamily="49" charset="-128"/>
              <a:ea typeface="ＭＳ ゴシック" pitchFamily="49" charset="-128"/>
            </a:rPr>
            <a:t>　今後も引き続き、交付税算入率の高い起債を活用しつつも事業実施の適正化を図り、財政健全化に努める必要がある。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熊本県南阿蘇村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興基金を文化財復旧事業や南阿蘇鉄道復興イベント助成など２５百万円を取り崩した一方、地震からの復旧・復興の総仕上げとして、残された課題を解決するための財源として平成２８年熊本地震復興基金交付金の一括交付や木の香湯温泉跡地売却により３０６百万円、また公共施設等整備基金においてはグリーンピア南阿蘇と瑠璃温泉の売却等により２２４百万円を積み立てたことから基金全体としては５１９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立野駅周辺整備事業、あそ望の郷機能拡張事業などの地方償還金が増加すること、文化財復旧事業や災害に係る舗装復旧事業などの災害復旧事業が増加することから財政調整基金や災害復旧基金を取り崩す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熊本地震以降、特に人口減少が進行しており、地震前の平成２８年３月３１日から令和６年３月３１日時点で約１，５７５人の人口減少となっている。今後は、人口減少に歯止めをかけるためにも移住定住促進事業を推進していくことから、特定目的基金を取り崩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・合併振興基金については、地域振興に役立てたい。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・災害復興基金については、熊本地震に係る災害復旧復興事業に充当。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・合併特例措置逓減対策事業準備金については、普通交付税の減額に備えるために積み立てたもの。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・地域福祉基金については、地域福祉の増進に役立てたい。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・公共施設等整備基金については、公共施設の建設及び改修などの整備に充当。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・農業基金については、農業の振興と活性化のために役立てたい。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合併振興基金は、基金運用として１百円を積み立てた。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公共施設等整備基金は、村有施設売却により２２４百万円を積み立てた。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災害復興基金は、平成２８年熊本地震復興基金交付金の一括交付などにより２８２百万円積み立てた。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図書室振興基金は、寄付金により１３百万円を積み立てた。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森林業環境譲与税基金を、山腹崩壊復旧事業に３百万円取り崩した。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森林環境整備基金は、森林整備センター分収金など９百万円を積み立てた。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令和元年度で普通交付税の合併算定替えが終了したことから、合併特例逓減対策準備基金の活用を予定している。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今後も熊本地震関連事業のために災害復興基金の活用を予定している。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基金運用により３百万円を積み立てた。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で普通交付税の合併算定替えが終了したことや、立野駅周辺整備事業、あそ望の郷機能拡張事業などの地方債償還が増加していることから財政運営が厳しさが増している。このため、令和６年度から財政調整基金の取り崩す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に係る災害廃棄物処理事業のために借入れた災害対策債償還のため、令和元年度に熊本地震災害廃棄物処理基金補助金１億２５百万円を基金に積立てた。令和５年度においては９百万円を取り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今後も、災害対策債償還のため減少する見込みである。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ADF7358-DE5F-4600-A0C0-11D7BEC245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F3174AD-0E7C-4B47-97BE-8A25C82FC9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10B882B-6817-49AA-AF1D-61B10F90F35D}"/>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B9D9419-A997-4D52-8249-01DDCDB640F3}"/>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24BA4B7-5665-4B96-9F7F-AA261393E9B1}"/>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87B6C3E-D80A-4FC4-9880-627114A7875B}"/>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F34F3FE-ED52-4808-8EC7-F307F8A96285}"/>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70B2586-BB3F-4D5F-B3D0-A2B80929EB6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9174705E-8CC0-4F4E-BE05-15652EDEAAA9}"/>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7F664BE-5571-403A-AFED-34D5807CAA2F}"/>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FCF7D24-4589-4C80-B297-895AF88F848A}"/>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FA8CCFD-161C-41F2-B4E1-00683F8960EC}"/>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10,115
9,961
137.32
13,277,580
12,665,248
545,605
6,359,824
19,999,434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D2B41B2-5F1E-4225-B8BD-BFEA069A8A2B}"/>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973BF81-3C19-419A-A712-C31707A96C3A}"/>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80C8F8B-20AC-47AE-9003-394D6B02A066}"/>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A0DD54A-00F6-49EE-857D-8CEB265801FE}"/>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2CF69A8-737C-4A31-A6BB-B6B80AD042D4}"/>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6E4E86D-082B-4A69-B9E0-6C6AE3BCB15E}"/>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133F634-3242-4FEE-B8B8-07D0B3A63C7B}"/>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78EA6EC-CC2F-4BB2-976A-B5A9B91A53C4}"/>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F22B853-B1CB-44E0-A41C-ECF6EB23F921}"/>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07144D0-0D1E-418A-9E2F-52E06A2E180F}"/>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3A7B257-FB11-4BE2-9B21-3126B5F511AB}"/>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6367D7E-FE94-4408-8EB0-3DBA5CA754BC}"/>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01CDB48-A79C-4656-A986-790A4C20360E}"/>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7A01C38E-98F0-4C86-A124-F7A07138E183}"/>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C97C5A5-0B16-42C1-B8DB-6D4659E73FC4}"/>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54D66C3-F2DC-4EC0-8AA9-50778C532A4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8F1AB6A-D2F0-4FFA-9E0C-0C51FC53ECCD}"/>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4C7F797-3BAA-40A2-9070-528796173DD5}"/>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4B33FF5F-D7F4-4E22-8D56-56662D48697B}"/>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192A4012-E493-4E2F-BE32-9B5F6AA7FF5F}"/>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AEDA455C-2E18-457A-B33D-9AC300D1E678}"/>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7FB6A1D3-11B9-4A57-9C25-D8031100D152}"/>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4F36D70E-24C9-4C55-9458-D54EA3204EF4}"/>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1ACC4FA-3A3D-4212-8DA7-DF7FC84E6213}"/>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A114756B-2D26-4FE4-B785-19A438C497B4}"/>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C36A689-9936-443E-960E-46EB5CDF2E61}"/>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7045379-13D0-4E62-8C64-4EC2BC11F434}"/>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5D55460C-5AE0-4BE5-BCAB-3FC4DE74906F}"/>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F681493-B413-4C9C-850F-6557A08CF13D}"/>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D3BCA45-8358-4B88-8806-9C467C915287}"/>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4C60688-A9D8-41E1-A361-B65413C08FD6}"/>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47C89DBC-4F1D-49AA-A874-2E052FC08103}"/>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0A460CD-9CC6-4C6D-8C3A-401798FD1F02}"/>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9BFD638A-C3DE-43E7-BB3B-F2E85DC8E8DE}"/>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1EA0385-3C9A-4E08-8BA9-1ADB5C7A535C}"/>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年度の有形固定資産減価償却率は</a:t>
          </a:r>
          <a:r>
            <a:rPr kumimoji="1" lang="en-US" altLang="ja-JP" sz="1050">
              <a:latin typeface="ＭＳ Ｐゴシック" panose="020B0600070205080204" pitchFamily="50" charset="-128"/>
              <a:ea typeface="ＭＳ Ｐゴシック" panose="020B0600070205080204" pitchFamily="50" charset="-128"/>
            </a:rPr>
            <a:t>62.5</a:t>
          </a:r>
          <a:r>
            <a:rPr kumimoji="1" lang="ja-JP" altLang="en-US" sz="1050">
              <a:latin typeface="ＭＳ Ｐゴシック" panose="020B0600070205080204" pitchFamily="50" charset="-128"/>
              <a:ea typeface="ＭＳ Ｐゴシック" panose="020B0600070205080204" pitchFamily="50" charset="-128"/>
            </a:rPr>
            <a:t>％となり、前年度（</a:t>
          </a:r>
          <a:r>
            <a:rPr kumimoji="1" lang="en-US" altLang="ja-JP" sz="1050">
              <a:latin typeface="ＭＳ Ｐゴシック" panose="020B0600070205080204" pitchFamily="50" charset="-128"/>
              <a:ea typeface="ＭＳ Ｐゴシック" panose="020B0600070205080204" pitchFamily="50" charset="-128"/>
            </a:rPr>
            <a:t>63.7</a:t>
          </a:r>
          <a:r>
            <a:rPr kumimoji="1" lang="ja-JP" altLang="en-US" sz="1050">
              <a:latin typeface="ＭＳ Ｐゴシック" panose="020B0600070205080204" pitchFamily="50" charset="-128"/>
              <a:ea typeface="ＭＳ Ｐゴシック" panose="020B0600070205080204" pitchFamily="50" charset="-128"/>
            </a:rPr>
            <a:t>％）から低下した。推移をみると、令和元年度（</a:t>
          </a:r>
          <a:r>
            <a:rPr kumimoji="1" lang="en-US" altLang="ja-JP" sz="1050">
              <a:latin typeface="ＭＳ Ｐゴシック" panose="020B0600070205080204" pitchFamily="50" charset="-128"/>
              <a:ea typeface="ＭＳ Ｐゴシック" panose="020B0600070205080204" pitchFamily="50" charset="-128"/>
            </a:rPr>
            <a:t>66.0</a:t>
          </a:r>
          <a:r>
            <a:rPr kumimoji="1" lang="ja-JP" altLang="en-US" sz="1050">
              <a:latin typeface="ＭＳ Ｐゴシック" panose="020B0600070205080204" pitchFamily="50" charset="-128"/>
              <a:ea typeface="ＭＳ Ｐゴシック" panose="020B0600070205080204" pitchFamily="50" charset="-128"/>
            </a:rPr>
            <a:t>％）、令和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a:t>
          </a:r>
          <a:r>
            <a:rPr kumimoji="1" lang="en-US" altLang="ja-JP" sz="1050">
              <a:latin typeface="ＭＳ Ｐゴシック" panose="020B0600070205080204" pitchFamily="50" charset="-128"/>
              <a:ea typeface="ＭＳ Ｐゴシック" panose="020B0600070205080204" pitchFamily="50" charset="-128"/>
            </a:rPr>
            <a:t>63.6</a:t>
          </a:r>
          <a:r>
            <a:rPr kumimoji="1" lang="ja-JP" altLang="en-US" sz="1050">
              <a:latin typeface="ＭＳ Ｐゴシック" panose="020B0600070205080204" pitchFamily="50" charset="-128"/>
              <a:ea typeface="ＭＳ Ｐゴシック" panose="020B0600070205080204" pitchFamily="50" charset="-128"/>
            </a:rPr>
            <a:t>％）、令和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年度（</a:t>
          </a:r>
          <a:r>
            <a:rPr kumimoji="1" lang="en-US" altLang="ja-JP" sz="1050">
              <a:latin typeface="ＭＳ Ｐゴシック" panose="020B0600070205080204" pitchFamily="50" charset="-128"/>
              <a:ea typeface="ＭＳ Ｐゴシック" panose="020B0600070205080204" pitchFamily="50" charset="-128"/>
            </a:rPr>
            <a:t>63.4</a:t>
          </a:r>
          <a:r>
            <a:rPr kumimoji="1" lang="ja-JP" altLang="en-US" sz="1050">
              <a:latin typeface="ＭＳ Ｐゴシック" panose="020B0600070205080204" pitchFamily="50" charset="-128"/>
              <a:ea typeface="ＭＳ Ｐゴシック" panose="020B0600070205080204" pitchFamily="50" charset="-128"/>
            </a:rPr>
            <a:t>％）、令和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a:t>
          </a:r>
          <a:r>
            <a:rPr kumimoji="1" lang="en-US" altLang="ja-JP" sz="1050">
              <a:latin typeface="ＭＳ Ｐゴシック" panose="020B0600070205080204" pitchFamily="50" charset="-128"/>
              <a:ea typeface="ＭＳ Ｐゴシック" panose="020B0600070205080204" pitchFamily="50" charset="-128"/>
            </a:rPr>
            <a:t>63.7</a:t>
          </a:r>
          <a:r>
            <a:rPr kumimoji="1" lang="ja-JP" altLang="en-US" sz="1050">
              <a:latin typeface="ＭＳ Ｐゴシック" panose="020B0600070205080204" pitchFamily="50" charset="-128"/>
              <a:ea typeface="ＭＳ Ｐゴシック" panose="020B0600070205080204" pitchFamily="50" charset="-128"/>
            </a:rPr>
            <a:t>％）、令和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a:t>
          </a:r>
          <a:r>
            <a:rPr kumimoji="1" lang="en-US" altLang="ja-JP" sz="1050">
              <a:latin typeface="ＭＳ Ｐゴシック" panose="020B0600070205080204" pitchFamily="50" charset="-128"/>
              <a:ea typeface="ＭＳ Ｐゴシック" panose="020B0600070205080204" pitchFamily="50" charset="-128"/>
            </a:rPr>
            <a:t>62.5</a:t>
          </a:r>
          <a:r>
            <a:rPr kumimoji="1" lang="ja-JP" altLang="en-US" sz="1050">
              <a:latin typeface="ＭＳ Ｐゴシック" panose="020B0600070205080204" pitchFamily="50" charset="-128"/>
              <a:ea typeface="ＭＳ Ｐゴシック" panose="020B0600070205080204" pitchFamily="50" charset="-128"/>
            </a:rPr>
            <a:t>％）と、全体として着実に改善している。令和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年度の改善要因としては、温泉施設であるグリーンピア南阿蘇及び阿蘇白水温泉「瑠璃」の売却が進んだことが</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あ</a:t>
          </a:r>
          <a:r>
            <a:rPr kumimoji="1" lang="ja-JP" altLang="en-US" sz="1050">
              <a:latin typeface="ＭＳ Ｐゴシック" panose="020B0600070205080204" pitchFamily="50" charset="-128"/>
              <a:ea typeface="ＭＳ Ｐゴシック" panose="020B0600070205080204" pitchFamily="50" charset="-128"/>
            </a:rPr>
            <a:t>げられる。これにより、老朽化が進行していた資産が除却され、全体の減価償却率の改善につながった。今後においても、老朽化が顕著な資産や利用実態の低い施設については、活用方策や除却を含めた検討を行い、計画的な施設マネジメントを推進し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A0EDEC3-A12D-4B3A-B7CC-B9CF29EE8B94}"/>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BD35901-C803-4A9E-BDBD-023362D5D63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2E074EC3-B5D9-456A-916C-9C08F7024A5F}"/>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ABBEF755-0F6C-4C31-852F-29513C6A6BF3}"/>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63E5C815-E3CB-4CE6-B10F-A40AFBA3055A}"/>
            </a:ext>
          </a:extLst>
        </xdr:cNvPr>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96B360F-095B-4A8D-A3E5-D3DF63BB4450}"/>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2A3A4797-CC4D-46AA-B30D-8F5F303046C0}"/>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C7BE4341-AE75-43E7-8590-95834FA6D65A}"/>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7832B14E-92C4-49E8-9DA5-894ACDB7AE5E}"/>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D402A326-C607-4232-920F-19FE285F691B}"/>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F70290C3-CFB9-4E96-BD81-E79E078FBAB2}"/>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4BBCF0F1-0282-4FB7-B4FA-B34649E26E8D}"/>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D518DDF1-357B-461B-8A7C-A4C482E3DC78}"/>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F67A5D4E-9355-4448-A35E-BA89F1FB031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35</xdr:row>
      <xdr:rowOff>15875</xdr:rowOff>
    </xdr:to>
    <xdr:cxnSp macro="">
      <xdr:nvCxnSpPr>
        <xdr:cNvPr id="63" name="直線コネクタ 62">
          <a:extLst>
            <a:ext uri="{FF2B5EF4-FFF2-40B4-BE49-F238E27FC236}">
              <a16:creationId xmlns:a16="http://schemas.microsoft.com/office/drawing/2014/main" id="{BC99A64A-18C4-45B7-B13F-75D7A649EEF7}"/>
            </a:ext>
          </a:extLst>
        </xdr:cNvPr>
        <xdr:cNvCxnSpPr/>
      </xdr:nvCxnSpPr>
      <xdr:spPr>
        <a:xfrm flipV="1">
          <a:off x="4760595" y="4600321"/>
          <a:ext cx="1270"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4" name="有形固定資産減価償却率最小値テキスト">
          <a:extLst>
            <a:ext uri="{FF2B5EF4-FFF2-40B4-BE49-F238E27FC236}">
              <a16:creationId xmlns:a16="http://schemas.microsoft.com/office/drawing/2014/main" id="{C65B63BC-8C4D-43EB-8419-CB63F581DF7F}"/>
            </a:ext>
          </a:extLst>
        </xdr:cNvPr>
        <xdr:cNvSpPr txBox="1"/>
      </xdr:nvSpPr>
      <xdr:spPr>
        <a:xfrm>
          <a:off x="4813300"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5" name="直線コネクタ 64">
          <a:extLst>
            <a:ext uri="{FF2B5EF4-FFF2-40B4-BE49-F238E27FC236}">
              <a16:creationId xmlns:a16="http://schemas.microsoft.com/office/drawing/2014/main" id="{C8209472-0D7E-45A6-8452-8C070461556B}"/>
            </a:ext>
          </a:extLst>
        </xdr:cNvPr>
        <xdr:cNvCxnSpPr/>
      </xdr:nvCxnSpPr>
      <xdr:spPr>
        <a:xfrm>
          <a:off x="4673600" y="601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66" name="有形固定資産減価償却率最大値テキスト">
          <a:extLst>
            <a:ext uri="{FF2B5EF4-FFF2-40B4-BE49-F238E27FC236}">
              <a16:creationId xmlns:a16="http://schemas.microsoft.com/office/drawing/2014/main" id="{2D65EE7D-E6AE-4B76-B083-9550CBA546B1}"/>
            </a:ext>
          </a:extLst>
        </xdr:cNvPr>
        <xdr:cNvSpPr txBox="1"/>
      </xdr:nvSpPr>
      <xdr:spPr>
        <a:xfrm>
          <a:off x="4813300" y="43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67" name="直線コネクタ 66">
          <a:extLst>
            <a:ext uri="{FF2B5EF4-FFF2-40B4-BE49-F238E27FC236}">
              <a16:creationId xmlns:a16="http://schemas.microsoft.com/office/drawing/2014/main" id="{7847144C-1687-4127-8B02-11F1ED840E66}"/>
            </a:ext>
          </a:extLst>
        </xdr:cNvPr>
        <xdr:cNvCxnSpPr/>
      </xdr:nvCxnSpPr>
      <xdr:spPr>
        <a:xfrm>
          <a:off x="4673600" y="460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140098</xdr:rowOff>
    </xdr:from>
    <xdr:ext cx="405111" cy="259045"/>
    <xdr:sp macro="" textlink="">
      <xdr:nvSpPr>
        <xdr:cNvPr id="68" name="有形固定資産減価償却率平均値テキスト">
          <a:extLst>
            <a:ext uri="{FF2B5EF4-FFF2-40B4-BE49-F238E27FC236}">
              <a16:creationId xmlns:a16="http://schemas.microsoft.com/office/drawing/2014/main" id="{0CF5E79E-12B4-4886-81FB-ADDF1C88EF53}"/>
            </a:ext>
          </a:extLst>
        </xdr:cNvPr>
        <xdr:cNvSpPr txBox="1"/>
      </xdr:nvSpPr>
      <xdr:spPr>
        <a:xfrm>
          <a:off x="4813300" y="5283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69" name="フローチャート: 判断 68">
          <a:extLst>
            <a:ext uri="{FF2B5EF4-FFF2-40B4-BE49-F238E27FC236}">
              <a16:creationId xmlns:a16="http://schemas.microsoft.com/office/drawing/2014/main" id="{E64703D5-08D6-4FB4-9157-3F168CD663F8}"/>
            </a:ext>
          </a:extLst>
        </xdr:cNvPr>
        <xdr:cNvSpPr/>
      </xdr:nvSpPr>
      <xdr:spPr>
        <a:xfrm>
          <a:off x="4711700" y="530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140081</xdr:rowOff>
    </xdr:from>
    <xdr:to>
      <xdr:col>19</xdr:col>
      <xdr:colOff>187325</xdr:colOff>
      <xdr:row>31</xdr:row>
      <xdr:rowOff>70231</xdr:rowOff>
    </xdr:to>
    <xdr:sp macro="" textlink="">
      <xdr:nvSpPr>
        <xdr:cNvPr id="70" name="フローチャート: 判断 69">
          <a:extLst>
            <a:ext uri="{FF2B5EF4-FFF2-40B4-BE49-F238E27FC236}">
              <a16:creationId xmlns:a16="http://schemas.microsoft.com/office/drawing/2014/main" id="{5FF8D3DD-5D50-4B60-B55D-D6419B7FD1A1}"/>
            </a:ext>
          </a:extLst>
        </xdr:cNvPr>
        <xdr:cNvSpPr/>
      </xdr:nvSpPr>
      <xdr:spPr>
        <a:xfrm>
          <a:off x="4000500" y="528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71" name="フローチャート: 判断 70">
          <a:extLst>
            <a:ext uri="{FF2B5EF4-FFF2-40B4-BE49-F238E27FC236}">
              <a16:creationId xmlns:a16="http://schemas.microsoft.com/office/drawing/2014/main" id="{EB95A7B6-71D2-4A45-9136-1A4ECD87D212}"/>
            </a:ext>
          </a:extLst>
        </xdr:cNvPr>
        <xdr:cNvSpPr/>
      </xdr:nvSpPr>
      <xdr:spPr>
        <a:xfrm>
          <a:off x="3238500" y="522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40767</xdr:rowOff>
    </xdr:from>
    <xdr:to>
      <xdr:col>11</xdr:col>
      <xdr:colOff>187325</xdr:colOff>
      <xdr:row>30</xdr:row>
      <xdr:rowOff>142367</xdr:rowOff>
    </xdr:to>
    <xdr:sp macro="" textlink="">
      <xdr:nvSpPr>
        <xdr:cNvPr id="72" name="フローチャート: 判断 71">
          <a:extLst>
            <a:ext uri="{FF2B5EF4-FFF2-40B4-BE49-F238E27FC236}">
              <a16:creationId xmlns:a16="http://schemas.microsoft.com/office/drawing/2014/main" id="{69E2681C-3C7F-417E-8749-5D1CD6E29662}"/>
            </a:ext>
          </a:extLst>
        </xdr:cNvPr>
        <xdr:cNvSpPr/>
      </xdr:nvSpPr>
      <xdr:spPr>
        <a:xfrm>
          <a:off x="2476500" y="518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143129</xdr:rowOff>
    </xdr:from>
    <xdr:to>
      <xdr:col>7</xdr:col>
      <xdr:colOff>187325</xdr:colOff>
      <xdr:row>30</xdr:row>
      <xdr:rowOff>73279</xdr:rowOff>
    </xdr:to>
    <xdr:sp macro="" textlink="">
      <xdr:nvSpPr>
        <xdr:cNvPr id="73" name="フローチャート: 判断 72">
          <a:extLst>
            <a:ext uri="{FF2B5EF4-FFF2-40B4-BE49-F238E27FC236}">
              <a16:creationId xmlns:a16="http://schemas.microsoft.com/office/drawing/2014/main" id="{F532CCB4-405F-4B31-A3D2-4F2AA5F07148}"/>
            </a:ext>
          </a:extLst>
        </xdr:cNvPr>
        <xdr:cNvSpPr/>
      </xdr:nvSpPr>
      <xdr:spPr>
        <a:xfrm>
          <a:off x="1714500" y="511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534E1C15-7031-4729-A78E-D34B914CBFD6}"/>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B9EBBCAB-9919-4419-BC8C-4DEA97247F3A}"/>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ABC43BCA-D8F5-423A-AAE5-373F5789996D}"/>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A535BC7-69EC-477B-8B22-03B2D615668D}"/>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851BF66-F880-47FB-8DFA-40CAAC6C345F}"/>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79" name="楕円 78">
          <a:extLst>
            <a:ext uri="{FF2B5EF4-FFF2-40B4-BE49-F238E27FC236}">
              <a16:creationId xmlns:a16="http://schemas.microsoft.com/office/drawing/2014/main" id="{4D2CA37F-39FD-4708-B2C6-96068D66FF9E}"/>
            </a:ext>
          </a:extLst>
        </xdr:cNvPr>
        <xdr:cNvSpPr/>
      </xdr:nvSpPr>
      <xdr:spPr>
        <a:xfrm>
          <a:off x="4711700" y="510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153052</xdr:rowOff>
    </xdr:from>
    <xdr:ext cx="405111" cy="259045"/>
    <xdr:sp macro="" textlink="">
      <xdr:nvSpPr>
        <xdr:cNvPr id="80" name="有形固定資産減価償却率該当値テキスト">
          <a:extLst>
            <a:ext uri="{FF2B5EF4-FFF2-40B4-BE49-F238E27FC236}">
              <a16:creationId xmlns:a16="http://schemas.microsoft.com/office/drawing/2014/main" id="{72E67C63-F0C6-4F90-88FF-474CF6E4C5F7}"/>
            </a:ext>
          </a:extLst>
        </xdr:cNvPr>
        <xdr:cNvSpPr txBox="1"/>
      </xdr:nvSpPr>
      <xdr:spPr>
        <a:xfrm>
          <a:off x="4813300" y="495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10541</xdr:rowOff>
    </xdr:from>
    <xdr:to>
      <xdr:col>19</xdr:col>
      <xdr:colOff>187325</xdr:colOff>
      <xdr:row>30</xdr:row>
      <xdr:rowOff>112141</xdr:rowOff>
    </xdr:to>
    <xdr:sp macro="" textlink="">
      <xdr:nvSpPr>
        <xdr:cNvPr id="81" name="楕円 80">
          <a:extLst>
            <a:ext uri="{FF2B5EF4-FFF2-40B4-BE49-F238E27FC236}">
              <a16:creationId xmlns:a16="http://schemas.microsoft.com/office/drawing/2014/main" id="{6FB0B3BA-17C0-46D6-8D81-1714E3F07121}"/>
            </a:ext>
          </a:extLst>
        </xdr:cNvPr>
        <xdr:cNvSpPr/>
      </xdr:nvSpPr>
      <xdr:spPr>
        <a:xfrm>
          <a:off x="4000500" y="515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9525</xdr:rowOff>
    </xdr:from>
    <xdr:to>
      <xdr:col>23</xdr:col>
      <xdr:colOff>85725</xdr:colOff>
      <xdr:row>30</xdr:row>
      <xdr:rowOff>61341</xdr:rowOff>
    </xdr:to>
    <xdr:cxnSp macro="">
      <xdr:nvCxnSpPr>
        <xdr:cNvPr id="82" name="直線コネクタ 81">
          <a:extLst>
            <a:ext uri="{FF2B5EF4-FFF2-40B4-BE49-F238E27FC236}">
              <a16:creationId xmlns:a16="http://schemas.microsoft.com/office/drawing/2014/main" id="{90E96471-64FC-412E-9FBC-101441401DCB}"/>
            </a:ext>
          </a:extLst>
        </xdr:cNvPr>
        <xdr:cNvCxnSpPr/>
      </xdr:nvCxnSpPr>
      <xdr:spPr>
        <a:xfrm flipV="1">
          <a:off x="4051300" y="5153025"/>
          <a:ext cx="7112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169037</xdr:rowOff>
    </xdr:from>
    <xdr:to>
      <xdr:col>15</xdr:col>
      <xdr:colOff>187325</xdr:colOff>
      <xdr:row>30</xdr:row>
      <xdr:rowOff>99187</xdr:rowOff>
    </xdr:to>
    <xdr:sp macro="" textlink="">
      <xdr:nvSpPr>
        <xdr:cNvPr id="83" name="楕円 82">
          <a:extLst>
            <a:ext uri="{FF2B5EF4-FFF2-40B4-BE49-F238E27FC236}">
              <a16:creationId xmlns:a16="http://schemas.microsoft.com/office/drawing/2014/main" id="{4275272B-DFF0-4ADF-B694-E6451A38BDF9}"/>
            </a:ext>
          </a:extLst>
        </xdr:cNvPr>
        <xdr:cNvSpPr/>
      </xdr:nvSpPr>
      <xdr:spPr>
        <a:xfrm>
          <a:off x="3238500" y="514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48387</xdr:rowOff>
    </xdr:from>
    <xdr:to>
      <xdr:col>19</xdr:col>
      <xdr:colOff>136525</xdr:colOff>
      <xdr:row>30</xdr:row>
      <xdr:rowOff>61341</xdr:rowOff>
    </xdr:to>
    <xdr:cxnSp macro="">
      <xdr:nvCxnSpPr>
        <xdr:cNvPr id="84" name="直線コネクタ 83">
          <a:extLst>
            <a:ext uri="{FF2B5EF4-FFF2-40B4-BE49-F238E27FC236}">
              <a16:creationId xmlns:a16="http://schemas.microsoft.com/office/drawing/2014/main" id="{3C3CD0DD-7D42-4FCD-A379-54FF15F019A1}"/>
            </a:ext>
          </a:extLst>
        </xdr:cNvPr>
        <xdr:cNvCxnSpPr/>
      </xdr:nvCxnSpPr>
      <xdr:spPr>
        <a:xfrm>
          <a:off x="3289300" y="5191887"/>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6223</xdr:rowOff>
    </xdr:from>
    <xdr:to>
      <xdr:col>11</xdr:col>
      <xdr:colOff>187325</xdr:colOff>
      <xdr:row>30</xdr:row>
      <xdr:rowOff>107823</xdr:rowOff>
    </xdr:to>
    <xdr:sp macro="" textlink="">
      <xdr:nvSpPr>
        <xdr:cNvPr id="85" name="楕円 84">
          <a:extLst>
            <a:ext uri="{FF2B5EF4-FFF2-40B4-BE49-F238E27FC236}">
              <a16:creationId xmlns:a16="http://schemas.microsoft.com/office/drawing/2014/main" id="{C43C7928-0F7C-4CC2-AA94-791749278856}"/>
            </a:ext>
          </a:extLst>
        </xdr:cNvPr>
        <xdr:cNvSpPr/>
      </xdr:nvSpPr>
      <xdr:spPr>
        <a:xfrm>
          <a:off x="2476500" y="514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48387</xdr:rowOff>
    </xdr:from>
    <xdr:to>
      <xdr:col>15</xdr:col>
      <xdr:colOff>136525</xdr:colOff>
      <xdr:row>30</xdr:row>
      <xdr:rowOff>57023</xdr:rowOff>
    </xdr:to>
    <xdr:cxnSp macro="">
      <xdr:nvCxnSpPr>
        <xdr:cNvPr id="86" name="直線コネクタ 85">
          <a:extLst>
            <a:ext uri="{FF2B5EF4-FFF2-40B4-BE49-F238E27FC236}">
              <a16:creationId xmlns:a16="http://schemas.microsoft.com/office/drawing/2014/main" id="{4A81EFAE-40ED-4151-B3BE-FE8756860E30}"/>
            </a:ext>
          </a:extLst>
        </xdr:cNvPr>
        <xdr:cNvCxnSpPr/>
      </xdr:nvCxnSpPr>
      <xdr:spPr>
        <a:xfrm flipV="1">
          <a:off x="2527300" y="5191887"/>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109855</xdr:rowOff>
    </xdr:from>
    <xdr:to>
      <xdr:col>7</xdr:col>
      <xdr:colOff>187325</xdr:colOff>
      <xdr:row>31</xdr:row>
      <xdr:rowOff>40005</xdr:rowOff>
    </xdr:to>
    <xdr:sp macro="" textlink="">
      <xdr:nvSpPr>
        <xdr:cNvPr id="87" name="楕円 86">
          <a:extLst>
            <a:ext uri="{FF2B5EF4-FFF2-40B4-BE49-F238E27FC236}">
              <a16:creationId xmlns:a16="http://schemas.microsoft.com/office/drawing/2014/main" id="{FF58C322-3D80-4D8F-A9F9-56954BE1ECB6}"/>
            </a:ext>
          </a:extLst>
        </xdr:cNvPr>
        <xdr:cNvSpPr/>
      </xdr:nvSpPr>
      <xdr:spPr>
        <a:xfrm>
          <a:off x="1714500" y="52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57023</xdr:rowOff>
    </xdr:from>
    <xdr:to>
      <xdr:col>11</xdr:col>
      <xdr:colOff>136525</xdr:colOff>
      <xdr:row>30</xdr:row>
      <xdr:rowOff>160655</xdr:rowOff>
    </xdr:to>
    <xdr:cxnSp macro="">
      <xdr:nvCxnSpPr>
        <xdr:cNvPr id="88" name="直線コネクタ 87">
          <a:extLst>
            <a:ext uri="{FF2B5EF4-FFF2-40B4-BE49-F238E27FC236}">
              <a16:creationId xmlns:a16="http://schemas.microsoft.com/office/drawing/2014/main" id="{C3BEE2E4-3675-4AEF-9EB9-867FCC81CAB6}"/>
            </a:ext>
          </a:extLst>
        </xdr:cNvPr>
        <xdr:cNvCxnSpPr/>
      </xdr:nvCxnSpPr>
      <xdr:spPr>
        <a:xfrm flipV="1">
          <a:off x="1765300" y="5200523"/>
          <a:ext cx="762000" cy="10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61358</xdr:rowOff>
    </xdr:from>
    <xdr:ext cx="405111" cy="259045"/>
    <xdr:sp macro="" textlink="">
      <xdr:nvSpPr>
        <xdr:cNvPr id="89" name="n_1aveValue有形固定資産減価償却率">
          <a:extLst>
            <a:ext uri="{FF2B5EF4-FFF2-40B4-BE49-F238E27FC236}">
              <a16:creationId xmlns:a16="http://schemas.microsoft.com/office/drawing/2014/main" id="{80C4AC41-77AD-4C0F-BEF6-FA81B29BB172}"/>
            </a:ext>
          </a:extLst>
        </xdr:cNvPr>
        <xdr:cNvSpPr txBox="1"/>
      </xdr:nvSpPr>
      <xdr:spPr>
        <a:xfrm>
          <a:off x="3836044" y="5376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906</xdr:rowOff>
    </xdr:from>
    <xdr:ext cx="405111" cy="259045"/>
    <xdr:sp macro="" textlink="">
      <xdr:nvSpPr>
        <xdr:cNvPr id="90" name="n_2aveValue有形固定資産減価償却率">
          <a:extLst>
            <a:ext uri="{FF2B5EF4-FFF2-40B4-BE49-F238E27FC236}">
              <a16:creationId xmlns:a16="http://schemas.microsoft.com/office/drawing/2014/main" id="{80EB920C-CD74-4ECF-AD61-425FFF73E6AD}"/>
            </a:ext>
          </a:extLst>
        </xdr:cNvPr>
        <xdr:cNvSpPr txBox="1"/>
      </xdr:nvSpPr>
      <xdr:spPr>
        <a:xfrm>
          <a:off x="3086744" y="5315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133494</xdr:rowOff>
    </xdr:from>
    <xdr:ext cx="405111" cy="259045"/>
    <xdr:sp macro="" textlink="">
      <xdr:nvSpPr>
        <xdr:cNvPr id="91" name="n_3aveValue有形固定資産減価償却率">
          <a:extLst>
            <a:ext uri="{FF2B5EF4-FFF2-40B4-BE49-F238E27FC236}">
              <a16:creationId xmlns:a16="http://schemas.microsoft.com/office/drawing/2014/main" id="{39E3F7AF-234B-467A-961B-A36DAB65BF89}"/>
            </a:ext>
          </a:extLst>
        </xdr:cNvPr>
        <xdr:cNvSpPr txBox="1"/>
      </xdr:nvSpPr>
      <xdr:spPr>
        <a:xfrm>
          <a:off x="2324744" y="5276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89806</xdr:rowOff>
    </xdr:from>
    <xdr:ext cx="405111" cy="259045"/>
    <xdr:sp macro="" textlink="">
      <xdr:nvSpPr>
        <xdr:cNvPr id="92" name="n_4aveValue有形固定資産減価償却率">
          <a:extLst>
            <a:ext uri="{FF2B5EF4-FFF2-40B4-BE49-F238E27FC236}">
              <a16:creationId xmlns:a16="http://schemas.microsoft.com/office/drawing/2014/main" id="{A62B839F-1909-44D6-9FF1-032A8D1BBF3B}"/>
            </a:ext>
          </a:extLst>
        </xdr:cNvPr>
        <xdr:cNvSpPr txBox="1"/>
      </xdr:nvSpPr>
      <xdr:spPr>
        <a:xfrm>
          <a:off x="1562744" y="4890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128668</xdr:rowOff>
    </xdr:from>
    <xdr:ext cx="405111" cy="259045"/>
    <xdr:sp macro="" textlink="">
      <xdr:nvSpPr>
        <xdr:cNvPr id="93" name="n_1mainValue有形固定資産減価償却率">
          <a:extLst>
            <a:ext uri="{FF2B5EF4-FFF2-40B4-BE49-F238E27FC236}">
              <a16:creationId xmlns:a16="http://schemas.microsoft.com/office/drawing/2014/main" id="{7AC3D213-296B-4395-A569-F63F9E1D7D9D}"/>
            </a:ext>
          </a:extLst>
        </xdr:cNvPr>
        <xdr:cNvSpPr txBox="1"/>
      </xdr:nvSpPr>
      <xdr:spPr>
        <a:xfrm>
          <a:off x="3836044" y="4929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115714</xdr:rowOff>
    </xdr:from>
    <xdr:ext cx="405111" cy="259045"/>
    <xdr:sp macro="" textlink="">
      <xdr:nvSpPr>
        <xdr:cNvPr id="94" name="n_2mainValue有形固定資産減価償却率">
          <a:extLst>
            <a:ext uri="{FF2B5EF4-FFF2-40B4-BE49-F238E27FC236}">
              <a16:creationId xmlns:a16="http://schemas.microsoft.com/office/drawing/2014/main" id="{B2D8BF75-D05D-40A8-A7CB-1D925DCE5AF6}"/>
            </a:ext>
          </a:extLst>
        </xdr:cNvPr>
        <xdr:cNvSpPr txBox="1"/>
      </xdr:nvSpPr>
      <xdr:spPr>
        <a:xfrm>
          <a:off x="3086744" y="4916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124350</xdr:rowOff>
    </xdr:from>
    <xdr:ext cx="405111" cy="259045"/>
    <xdr:sp macro="" textlink="">
      <xdr:nvSpPr>
        <xdr:cNvPr id="95" name="n_3mainValue有形固定資産減価償却率">
          <a:extLst>
            <a:ext uri="{FF2B5EF4-FFF2-40B4-BE49-F238E27FC236}">
              <a16:creationId xmlns:a16="http://schemas.microsoft.com/office/drawing/2014/main" id="{7A99B2F5-BD0E-4E07-BAC2-18D65A26AA3E}"/>
            </a:ext>
          </a:extLst>
        </xdr:cNvPr>
        <xdr:cNvSpPr txBox="1"/>
      </xdr:nvSpPr>
      <xdr:spPr>
        <a:xfrm>
          <a:off x="2324744" y="4924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31132</xdr:rowOff>
    </xdr:from>
    <xdr:ext cx="405111" cy="259045"/>
    <xdr:sp macro="" textlink="">
      <xdr:nvSpPr>
        <xdr:cNvPr id="96" name="n_4mainValue有形固定資産減価償却率">
          <a:extLst>
            <a:ext uri="{FF2B5EF4-FFF2-40B4-BE49-F238E27FC236}">
              <a16:creationId xmlns:a16="http://schemas.microsoft.com/office/drawing/2014/main" id="{E80D41FA-6545-47C9-BCA1-5BFB118B525A}"/>
            </a:ext>
          </a:extLst>
        </xdr:cNvPr>
        <xdr:cNvSpPr txBox="1"/>
      </xdr:nvSpPr>
      <xdr:spPr>
        <a:xfrm>
          <a:off x="1562744" y="53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21C510C0-32B8-41E2-8F98-D5F2575D99B9}"/>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2B106F5F-8CFE-4DFF-960B-E68BAD88E36F}"/>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D312E692-44B9-488E-B299-1F3DFE9376BF}"/>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4B67DCE6-E55B-4EB0-BDC0-A6A8ED81FCB7}"/>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7493843D-E8B1-4593-B700-EF09B4D6C0C9}"/>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BCDECDB6-B20B-4BC0-AE5C-16C47E4F98E4}"/>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7D0B0A43-D056-40B7-BEA5-6FF353D3B7F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F87B48C9-5E13-4F42-8D25-85FE5ABE624D}"/>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EB4714D4-248B-4127-AF77-E679E4EDF767}"/>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3F1A1F52-8FAF-442F-82D1-6AD7C2C17DB2}"/>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D22D477D-7367-43D9-BC98-34BA335CE6C4}"/>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7EF78936-7DCC-4C82-B876-8D7A75EA9613}"/>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92045456-7001-4F82-87B3-1E1F4928AEEC}"/>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令</a:t>
          </a:r>
          <a:r>
            <a:rPr kumimoji="1" lang="ja-JP" altLang="en-US" sz="1050">
              <a:latin typeface="ＭＳ Ｐゴシック" panose="020B0600070205080204" pitchFamily="50" charset="-128"/>
              <a:ea typeface="ＭＳ Ｐゴシック" panose="020B0600070205080204" pitchFamily="50" charset="-128"/>
            </a:rPr>
            <a:t>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年度の債務償還比率は</a:t>
          </a:r>
          <a:r>
            <a:rPr kumimoji="1" lang="en-US" altLang="ja-JP" sz="1050">
              <a:latin typeface="ＭＳ Ｐゴシック" panose="020B0600070205080204" pitchFamily="50" charset="-128"/>
              <a:ea typeface="ＭＳ Ｐゴシック" panose="020B0600070205080204" pitchFamily="50" charset="-128"/>
            </a:rPr>
            <a:t>618.7</a:t>
          </a:r>
          <a:r>
            <a:rPr kumimoji="1" lang="ja-JP" altLang="en-US" sz="1050">
              <a:latin typeface="ＭＳ Ｐゴシック" panose="020B0600070205080204" pitchFamily="50" charset="-128"/>
              <a:ea typeface="ＭＳ Ｐゴシック" panose="020B0600070205080204" pitchFamily="50" charset="-128"/>
            </a:rPr>
            <a:t>％となり、前年度（</a:t>
          </a:r>
          <a:r>
            <a:rPr kumimoji="1" lang="en-US" altLang="ja-JP" sz="1050">
              <a:latin typeface="ＭＳ Ｐゴシック" panose="020B0600070205080204" pitchFamily="50" charset="-128"/>
              <a:ea typeface="ＭＳ Ｐゴシック" panose="020B0600070205080204" pitchFamily="50" charset="-128"/>
            </a:rPr>
            <a:t>714.5</a:t>
          </a:r>
          <a:r>
            <a:rPr kumimoji="1" lang="ja-JP" altLang="en-US" sz="1050">
              <a:latin typeface="ＭＳ Ｐゴシック" panose="020B0600070205080204" pitchFamily="50" charset="-128"/>
              <a:ea typeface="ＭＳ Ｐゴシック" panose="020B0600070205080204" pitchFamily="50" charset="-128"/>
            </a:rPr>
            <a:t>％）から改善した。改善の要因としては、グリーンピア南阿蘇及び阿蘇白水温泉「瑠璃」の売却収入による公共施設等整備基金への積立や、</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木の</a:t>
          </a:r>
          <a:r>
            <a:rPr kumimoji="1" lang="ja-JP" altLang="en-US" sz="1050">
              <a:latin typeface="ＭＳ Ｐゴシック" panose="020B0600070205080204" pitchFamily="50" charset="-128"/>
              <a:ea typeface="ＭＳ Ｐゴシック" panose="020B0600070205080204" pitchFamily="50" charset="-128"/>
            </a:rPr>
            <a:t>香湯温泉跡地売却による災害復興基金への積立により充当可能基金が増加したことや地方債残高の減少に伴い将来負担額が減少したことがあげられる。</a:t>
          </a:r>
        </a:p>
        <a:p>
          <a:r>
            <a:rPr kumimoji="1" lang="ja-JP" altLang="en-US" sz="1050">
              <a:latin typeface="ＭＳ Ｐゴシック" panose="020B0600070205080204" pitchFamily="50" charset="-128"/>
              <a:ea typeface="ＭＳ Ｐゴシック" panose="020B0600070205080204" pitchFamily="50" charset="-128"/>
            </a:rPr>
            <a:t>今後においては、基金の計画的な活用と新規地方債発行の抑制を徹底し、中長期的な財政運営の健全性を確保していくことが重要である。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9530977E-CCEE-4E8D-AF8E-7A2EDCEDB3C1}"/>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8F208BE4-C469-4E71-B42F-2A9640AEA747}"/>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C82525DE-0C76-47D3-835A-7FFAC6D6000B}"/>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99949368-3DBE-4BF5-B5B9-751F8AB22042}"/>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96DBF7BF-63EA-4D58-A8D2-1D458FEF4D22}"/>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F1AB3608-324E-4927-B7E3-A22D943C74C3}"/>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a:extLst>
            <a:ext uri="{FF2B5EF4-FFF2-40B4-BE49-F238E27FC236}">
              <a16:creationId xmlns:a16="http://schemas.microsoft.com/office/drawing/2014/main" id="{ACEFACC2-55D5-4E03-A95B-63C4089135D6}"/>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0621406C-DA8F-4B93-A9AE-8F289F3BE481}"/>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5B57B2EE-A8B9-41DE-9DA0-1EDDAA6A67ED}"/>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C7035E2E-2DF8-47CB-9BEE-7FEC6FE22C47}"/>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08055580-E916-4A45-B852-D58F2DA50A1F}"/>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6CF66515-1BCB-4477-ADD8-0707055F2F1D}"/>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9206EBBC-9CA1-4D1C-9423-4D58DB9D9C01}"/>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26F96799-287E-46AD-9C77-2EB41F8442DA}"/>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60F0F3C0-D3D1-43AA-BD1F-4AB98BF3985E}"/>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E9EE9860-D0D5-4CCC-A2BE-4099543C0E7C}"/>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E9F69E2C-FE71-4CEF-940D-DF3C6C6FB59A}"/>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32</xdr:row>
      <xdr:rowOff>65937</xdr:rowOff>
    </xdr:to>
    <xdr:cxnSp macro="">
      <xdr:nvCxnSpPr>
        <xdr:cNvPr id="127" name="直線コネクタ 126">
          <a:extLst>
            <a:ext uri="{FF2B5EF4-FFF2-40B4-BE49-F238E27FC236}">
              <a16:creationId xmlns:a16="http://schemas.microsoft.com/office/drawing/2014/main" id="{B2407D96-E2E3-412B-BCA0-E9ED7EF36E47}"/>
            </a:ext>
          </a:extLst>
        </xdr:cNvPr>
        <xdr:cNvCxnSpPr/>
      </xdr:nvCxnSpPr>
      <xdr:spPr>
        <a:xfrm flipV="1">
          <a:off x="14793595" y="4489903"/>
          <a:ext cx="1269" cy="1062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69764</xdr:rowOff>
    </xdr:from>
    <xdr:ext cx="560923" cy="259045"/>
    <xdr:sp macro="" textlink="">
      <xdr:nvSpPr>
        <xdr:cNvPr id="128" name="債務償還比率最小値テキスト">
          <a:extLst>
            <a:ext uri="{FF2B5EF4-FFF2-40B4-BE49-F238E27FC236}">
              <a16:creationId xmlns:a16="http://schemas.microsoft.com/office/drawing/2014/main" id="{4BE7BA97-4FA9-473C-9741-22FF12418606}"/>
            </a:ext>
          </a:extLst>
        </xdr:cNvPr>
        <xdr:cNvSpPr txBox="1"/>
      </xdr:nvSpPr>
      <xdr:spPr>
        <a:xfrm>
          <a:off x="14846300" y="555616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65937</xdr:rowOff>
    </xdr:from>
    <xdr:to>
      <xdr:col>76</xdr:col>
      <xdr:colOff>111125</xdr:colOff>
      <xdr:row>32</xdr:row>
      <xdr:rowOff>65937</xdr:rowOff>
    </xdr:to>
    <xdr:cxnSp macro="">
      <xdr:nvCxnSpPr>
        <xdr:cNvPr id="129" name="直線コネクタ 128">
          <a:extLst>
            <a:ext uri="{FF2B5EF4-FFF2-40B4-BE49-F238E27FC236}">
              <a16:creationId xmlns:a16="http://schemas.microsoft.com/office/drawing/2014/main" id="{BE5727BD-3C69-463F-A506-C0216746EC98}"/>
            </a:ext>
          </a:extLst>
        </xdr:cNvPr>
        <xdr:cNvCxnSpPr/>
      </xdr:nvCxnSpPr>
      <xdr:spPr>
        <a:xfrm>
          <a:off x="14706600" y="555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a:extLst>
            <a:ext uri="{FF2B5EF4-FFF2-40B4-BE49-F238E27FC236}">
              <a16:creationId xmlns:a16="http://schemas.microsoft.com/office/drawing/2014/main" id="{7BBAF8BD-6F64-42BE-9B5C-F2F5E59111A2}"/>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a:extLst>
            <a:ext uri="{FF2B5EF4-FFF2-40B4-BE49-F238E27FC236}">
              <a16:creationId xmlns:a16="http://schemas.microsoft.com/office/drawing/2014/main" id="{903EB9EA-8FC5-4D31-91A8-E372EA334051}"/>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168915</xdr:rowOff>
    </xdr:from>
    <xdr:ext cx="469744" cy="259045"/>
    <xdr:sp macro="" textlink="">
      <xdr:nvSpPr>
        <xdr:cNvPr id="132" name="債務償還比率平均値テキスト">
          <a:extLst>
            <a:ext uri="{FF2B5EF4-FFF2-40B4-BE49-F238E27FC236}">
              <a16:creationId xmlns:a16="http://schemas.microsoft.com/office/drawing/2014/main" id="{A70776A1-FB4D-4CD7-9FCD-7A1AEC7EBC4A}"/>
            </a:ext>
          </a:extLst>
        </xdr:cNvPr>
        <xdr:cNvSpPr txBox="1"/>
      </xdr:nvSpPr>
      <xdr:spPr>
        <a:xfrm>
          <a:off x="14846300" y="46266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146038</xdr:rowOff>
    </xdr:from>
    <xdr:to>
      <xdr:col>76</xdr:col>
      <xdr:colOff>73025</xdr:colOff>
      <xdr:row>28</xdr:row>
      <xdr:rowOff>76188</xdr:rowOff>
    </xdr:to>
    <xdr:sp macro="" textlink="">
      <xdr:nvSpPr>
        <xdr:cNvPr id="133" name="フローチャート: 判断 132">
          <a:extLst>
            <a:ext uri="{FF2B5EF4-FFF2-40B4-BE49-F238E27FC236}">
              <a16:creationId xmlns:a16="http://schemas.microsoft.com/office/drawing/2014/main" id="{B5ED5173-CDBE-4E93-8675-A37766100185}"/>
            </a:ext>
          </a:extLst>
        </xdr:cNvPr>
        <xdr:cNvSpPr/>
      </xdr:nvSpPr>
      <xdr:spPr>
        <a:xfrm>
          <a:off x="14744700" y="477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156833</xdr:rowOff>
    </xdr:from>
    <xdr:to>
      <xdr:col>72</xdr:col>
      <xdr:colOff>123825</xdr:colOff>
      <xdr:row>28</xdr:row>
      <xdr:rowOff>86983</xdr:rowOff>
    </xdr:to>
    <xdr:sp macro="" textlink="">
      <xdr:nvSpPr>
        <xdr:cNvPr id="134" name="フローチャート: 判断 133">
          <a:extLst>
            <a:ext uri="{FF2B5EF4-FFF2-40B4-BE49-F238E27FC236}">
              <a16:creationId xmlns:a16="http://schemas.microsoft.com/office/drawing/2014/main" id="{892E8C98-AD21-428F-88B7-A2CEBE869658}"/>
            </a:ext>
          </a:extLst>
        </xdr:cNvPr>
        <xdr:cNvSpPr/>
      </xdr:nvSpPr>
      <xdr:spPr>
        <a:xfrm>
          <a:off x="14033500" y="478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142440</xdr:rowOff>
    </xdr:from>
    <xdr:to>
      <xdr:col>68</xdr:col>
      <xdr:colOff>123825</xdr:colOff>
      <xdr:row>28</xdr:row>
      <xdr:rowOff>72590</xdr:rowOff>
    </xdr:to>
    <xdr:sp macro="" textlink="">
      <xdr:nvSpPr>
        <xdr:cNvPr id="135" name="フローチャート: 判断 134">
          <a:extLst>
            <a:ext uri="{FF2B5EF4-FFF2-40B4-BE49-F238E27FC236}">
              <a16:creationId xmlns:a16="http://schemas.microsoft.com/office/drawing/2014/main" id="{124AF04B-CF11-4ACD-B3D2-0F2C83E31558}"/>
            </a:ext>
          </a:extLst>
        </xdr:cNvPr>
        <xdr:cNvSpPr/>
      </xdr:nvSpPr>
      <xdr:spPr>
        <a:xfrm>
          <a:off x="13271500" y="47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52003</xdr:rowOff>
    </xdr:from>
    <xdr:to>
      <xdr:col>64</xdr:col>
      <xdr:colOff>123825</xdr:colOff>
      <xdr:row>28</xdr:row>
      <xdr:rowOff>153603</xdr:rowOff>
    </xdr:to>
    <xdr:sp macro="" textlink="">
      <xdr:nvSpPr>
        <xdr:cNvPr id="136" name="フローチャート: 判断 135">
          <a:extLst>
            <a:ext uri="{FF2B5EF4-FFF2-40B4-BE49-F238E27FC236}">
              <a16:creationId xmlns:a16="http://schemas.microsoft.com/office/drawing/2014/main" id="{C5B9CDC0-405D-44AD-B75E-F21D54BB9335}"/>
            </a:ext>
          </a:extLst>
        </xdr:cNvPr>
        <xdr:cNvSpPr/>
      </xdr:nvSpPr>
      <xdr:spPr>
        <a:xfrm>
          <a:off x="12509500" y="4852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101697</xdr:rowOff>
    </xdr:from>
    <xdr:to>
      <xdr:col>60</xdr:col>
      <xdr:colOff>123825</xdr:colOff>
      <xdr:row>30</xdr:row>
      <xdr:rowOff>31847</xdr:rowOff>
    </xdr:to>
    <xdr:sp macro="" textlink="">
      <xdr:nvSpPr>
        <xdr:cNvPr id="137" name="フローチャート: 判断 136">
          <a:extLst>
            <a:ext uri="{FF2B5EF4-FFF2-40B4-BE49-F238E27FC236}">
              <a16:creationId xmlns:a16="http://schemas.microsoft.com/office/drawing/2014/main" id="{3913A069-E81F-4FFC-ACAD-A505F01F7AA9}"/>
            </a:ext>
          </a:extLst>
        </xdr:cNvPr>
        <xdr:cNvSpPr/>
      </xdr:nvSpPr>
      <xdr:spPr>
        <a:xfrm>
          <a:off x="11747500" y="507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C572CCDD-9D27-4CB2-8CA3-D8DC24B543E9}"/>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EE2029ED-4980-453B-B1FA-1FAA8A6035A6}"/>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1EFD461B-F6F4-4890-9927-7E0C764901CA}"/>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38D22491-255C-483A-8DDF-D9B33035401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C102F3F4-994E-4B4F-A9D8-ED8527A6631B}"/>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103136</xdr:rowOff>
    </xdr:from>
    <xdr:to>
      <xdr:col>76</xdr:col>
      <xdr:colOff>73025</xdr:colOff>
      <xdr:row>30</xdr:row>
      <xdr:rowOff>33286</xdr:rowOff>
    </xdr:to>
    <xdr:sp macro="" textlink="">
      <xdr:nvSpPr>
        <xdr:cNvPr id="143" name="楕円 142">
          <a:extLst>
            <a:ext uri="{FF2B5EF4-FFF2-40B4-BE49-F238E27FC236}">
              <a16:creationId xmlns:a16="http://schemas.microsoft.com/office/drawing/2014/main" id="{FF11CBA9-0276-460F-9A32-18ECA8F41ADC}"/>
            </a:ext>
          </a:extLst>
        </xdr:cNvPr>
        <xdr:cNvSpPr/>
      </xdr:nvSpPr>
      <xdr:spPr>
        <a:xfrm>
          <a:off x="14744700" y="507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81563</xdr:rowOff>
    </xdr:from>
    <xdr:ext cx="469744" cy="259045"/>
    <xdr:sp macro="" textlink="">
      <xdr:nvSpPr>
        <xdr:cNvPr id="144" name="債務償還比率該当値テキスト">
          <a:extLst>
            <a:ext uri="{FF2B5EF4-FFF2-40B4-BE49-F238E27FC236}">
              <a16:creationId xmlns:a16="http://schemas.microsoft.com/office/drawing/2014/main" id="{4F9D2758-75E9-4162-8E12-8A5632CC7DD6}"/>
            </a:ext>
          </a:extLst>
        </xdr:cNvPr>
        <xdr:cNvSpPr txBox="1"/>
      </xdr:nvSpPr>
      <xdr:spPr>
        <a:xfrm>
          <a:off x="14846300" y="505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30178</xdr:rowOff>
    </xdr:from>
    <xdr:to>
      <xdr:col>72</xdr:col>
      <xdr:colOff>123825</xdr:colOff>
      <xdr:row>30</xdr:row>
      <xdr:rowOff>131778</xdr:rowOff>
    </xdr:to>
    <xdr:sp macro="" textlink="">
      <xdr:nvSpPr>
        <xdr:cNvPr id="145" name="楕円 144">
          <a:extLst>
            <a:ext uri="{FF2B5EF4-FFF2-40B4-BE49-F238E27FC236}">
              <a16:creationId xmlns:a16="http://schemas.microsoft.com/office/drawing/2014/main" id="{327957A8-DBFF-4700-A1DA-906939A6B6E3}"/>
            </a:ext>
          </a:extLst>
        </xdr:cNvPr>
        <xdr:cNvSpPr/>
      </xdr:nvSpPr>
      <xdr:spPr>
        <a:xfrm>
          <a:off x="14033500" y="517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153936</xdr:rowOff>
    </xdr:from>
    <xdr:to>
      <xdr:col>76</xdr:col>
      <xdr:colOff>22225</xdr:colOff>
      <xdr:row>30</xdr:row>
      <xdr:rowOff>80978</xdr:rowOff>
    </xdr:to>
    <xdr:cxnSp macro="">
      <xdr:nvCxnSpPr>
        <xdr:cNvPr id="146" name="直線コネクタ 145">
          <a:extLst>
            <a:ext uri="{FF2B5EF4-FFF2-40B4-BE49-F238E27FC236}">
              <a16:creationId xmlns:a16="http://schemas.microsoft.com/office/drawing/2014/main" id="{867EE13B-408A-4C71-8F9B-AFC0976C4AD8}"/>
            </a:ext>
          </a:extLst>
        </xdr:cNvPr>
        <xdr:cNvCxnSpPr/>
      </xdr:nvCxnSpPr>
      <xdr:spPr>
        <a:xfrm flipV="1">
          <a:off x="14084300" y="5125986"/>
          <a:ext cx="711200" cy="9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106051</xdr:rowOff>
    </xdr:from>
    <xdr:to>
      <xdr:col>68</xdr:col>
      <xdr:colOff>123825</xdr:colOff>
      <xdr:row>31</xdr:row>
      <xdr:rowOff>36201</xdr:rowOff>
    </xdr:to>
    <xdr:sp macro="" textlink="">
      <xdr:nvSpPr>
        <xdr:cNvPr id="147" name="楕円 146">
          <a:extLst>
            <a:ext uri="{FF2B5EF4-FFF2-40B4-BE49-F238E27FC236}">
              <a16:creationId xmlns:a16="http://schemas.microsoft.com/office/drawing/2014/main" id="{7C718EEC-3D71-4C62-BEEC-EAB2BC5686F2}"/>
            </a:ext>
          </a:extLst>
        </xdr:cNvPr>
        <xdr:cNvSpPr/>
      </xdr:nvSpPr>
      <xdr:spPr>
        <a:xfrm>
          <a:off x="13271500" y="524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80978</xdr:rowOff>
    </xdr:from>
    <xdr:to>
      <xdr:col>72</xdr:col>
      <xdr:colOff>73025</xdr:colOff>
      <xdr:row>30</xdr:row>
      <xdr:rowOff>156851</xdr:rowOff>
    </xdr:to>
    <xdr:cxnSp macro="">
      <xdr:nvCxnSpPr>
        <xdr:cNvPr id="148" name="直線コネクタ 147">
          <a:extLst>
            <a:ext uri="{FF2B5EF4-FFF2-40B4-BE49-F238E27FC236}">
              <a16:creationId xmlns:a16="http://schemas.microsoft.com/office/drawing/2014/main" id="{2A68FBA5-9D08-4374-9346-2FF36069C451}"/>
            </a:ext>
          </a:extLst>
        </xdr:cNvPr>
        <xdr:cNvCxnSpPr/>
      </xdr:nvCxnSpPr>
      <xdr:spPr>
        <a:xfrm flipV="1">
          <a:off x="13322300" y="5224478"/>
          <a:ext cx="762000" cy="7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124938</xdr:rowOff>
    </xdr:from>
    <xdr:to>
      <xdr:col>64</xdr:col>
      <xdr:colOff>123825</xdr:colOff>
      <xdr:row>33</xdr:row>
      <xdr:rowOff>55088</xdr:rowOff>
    </xdr:to>
    <xdr:sp macro="" textlink="">
      <xdr:nvSpPr>
        <xdr:cNvPr id="149" name="楕円 148">
          <a:extLst>
            <a:ext uri="{FF2B5EF4-FFF2-40B4-BE49-F238E27FC236}">
              <a16:creationId xmlns:a16="http://schemas.microsoft.com/office/drawing/2014/main" id="{DCCFCEDA-B3D5-40A7-BF55-365BD1E262FD}"/>
            </a:ext>
          </a:extLst>
        </xdr:cNvPr>
        <xdr:cNvSpPr/>
      </xdr:nvSpPr>
      <xdr:spPr>
        <a:xfrm>
          <a:off x="12509500" y="561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156851</xdr:rowOff>
    </xdr:from>
    <xdr:to>
      <xdr:col>68</xdr:col>
      <xdr:colOff>73025</xdr:colOff>
      <xdr:row>33</xdr:row>
      <xdr:rowOff>4288</xdr:rowOff>
    </xdr:to>
    <xdr:cxnSp macro="">
      <xdr:nvCxnSpPr>
        <xdr:cNvPr id="150" name="直線コネクタ 149">
          <a:extLst>
            <a:ext uri="{FF2B5EF4-FFF2-40B4-BE49-F238E27FC236}">
              <a16:creationId xmlns:a16="http://schemas.microsoft.com/office/drawing/2014/main" id="{969EA90C-25E1-4A09-B45E-10DC7CA4805B}"/>
            </a:ext>
          </a:extLst>
        </xdr:cNvPr>
        <xdr:cNvCxnSpPr/>
      </xdr:nvCxnSpPr>
      <xdr:spPr>
        <a:xfrm flipV="1">
          <a:off x="12560300" y="5300351"/>
          <a:ext cx="762000" cy="36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108216</xdr:rowOff>
    </xdr:from>
    <xdr:to>
      <xdr:col>60</xdr:col>
      <xdr:colOff>123825</xdr:colOff>
      <xdr:row>34</xdr:row>
      <xdr:rowOff>38366</xdr:rowOff>
    </xdr:to>
    <xdr:sp macro="" textlink="">
      <xdr:nvSpPr>
        <xdr:cNvPr id="151" name="楕円 150">
          <a:extLst>
            <a:ext uri="{FF2B5EF4-FFF2-40B4-BE49-F238E27FC236}">
              <a16:creationId xmlns:a16="http://schemas.microsoft.com/office/drawing/2014/main" id="{43463A2F-3390-401C-92D3-732D32E8A26A}"/>
            </a:ext>
          </a:extLst>
        </xdr:cNvPr>
        <xdr:cNvSpPr/>
      </xdr:nvSpPr>
      <xdr:spPr>
        <a:xfrm>
          <a:off x="11747500" y="576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4288</xdr:rowOff>
    </xdr:from>
    <xdr:to>
      <xdr:col>64</xdr:col>
      <xdr:colOff>73025</xdr:colOff>
      <xdr:row>33</xdr:row>
      <xdr:rowOff>159016</xdr:rowOff>
    </xdr:to>
    <xdr:cxnSp macro="">
      <xdr:nvCxnSpPr>
        <xdr:cNvPr id="152" name="直線コネクタ 151">
          <a:extLst>
            <a:ext uri="{FF2B5EF4-FFF2-40B4-BE49-F238E27FC236}">
              <a16:creationId xmlns:a16="http://schemas.microsoft.com/office/drawing/2014/main" id="{51953478-DB0F-4832-A7AA-98234FF75276}"/>
            </a:ext>
          </a:extLst>
        </xdr:cNvPr>
        <xdr:cNvCxnSpPr/>
      </xdr:nvCxnSpPr>
      <xdr:spPr>
        <a:xfrm flipV="1">
          <a:off x="11798300" y="5662138"/>
          <a:ext cx="762000" cy="15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103510</xdr:rowOff>
    </xdr:from>
    <xdr:ext cx="469744" cy="259045"/>
    <xdr:sp macro="" textlink="">
      <xdr:nvSpPr>
        <xdr:cNvPr id="153" name="n_1aveValue債務償還比率">
          <a:extLst>
            <a:ext uri="{FF2B5EF4-FFF2-40B4-BE49-F238E27FC236}">
              <a16:creationId xmlns:a16="http://schemas.microsoft.com/office/drawing/2014/main" id="{4F7AA9EB-CEBE-4C08-AE2D-96BDA0C7EE20}"/>
            </a:ext>
          </a:extLst>
        </xdr:cNvPr>
        <xdr:cNvSpPr txBox="1"/>
      </xdr:nvSpPr>
      <xdr:spPr>
        <a:xfrm>
          <a:off x="13836727" y="4561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89117</xdr:rowOff>
    </xdr:from>
    <xdr:ext cx="469744" cy="259045"/>
    <xdr:sp macro="" textlink="">
      <xdr:nvSpPr>
        <xdr:cNvPr id="154" name="n_2aveValue債務償還比率">
          <a:extLst>
            <a:ext uri="{FF2B5EF4-FFF2-40B4-BE49-F238E27FC236}">
              <a16:creationId xmlns:a16="http://schemas.microsoft.com/office/drawing/2014/main" id="{5377F6F2-CA4F-40B7-A4D7-0DD4344A3BF3}"/>
            </a:ext>
          </a:extLst>
        </xdr:cNvPr>
        <xdr:cNvSpPr txBox="1"/>
      </xdr:nvSpPr>
      <xdr:spPr>
        <a:xfrm>
          <a:off x="13087427" y="454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170130</xdr:rowOff>
    </xdr:from>
    <xdr:ext cx="469744" cy="259045"/>
    <xdr:sp macro="" textlink="">
      <xdr:nvSpPr>
        <xdr:cNvPr id="155" name="n_3aveValue債務償還比率">
          <a:extLst>
            <a:ext uri="{FF2B5EF4-FFF2-40B4-BE49-F238E27FC236}">
              <a16:creationId xmlns:a16="http://schemas.microsoft.com/office/drawing/2014/main" id="{A6D71079-D480-4292-8E25-84614087B56A}"/>
            </a:ext>
          </a:extLst>
        </xdr:cNvPr>
        <xdr:cNvSpPr txBox="1"/>
      </xdr:nvSpPr>
      <xdr:spPr>
        <a:xfrm>
          <a:off x="12325427" y="462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48374</xdr:rowOff>
    </xdr:from>
    <xdr:ext cx="469744" cy="259045"/>
    <xdr:sp macro="" textlink="">
      <xdr:nvSpPr>
        <xdr:cNvPr id="156" name="n_4aveValue債務償還比率">
          <a:extLst>
            <a:ext uri="{FF2B5EF4-FFF2-40B4-BE49-F238E27FC236}">
              <a16:creationId xmlns:a16="http://schemas.microsoft.com/office/drawing/2014/main" id="{465F9786-22A5-47AA-8BCB-C036FD2153F8}"/>
            </a:ext>
          </a:extLst>
        </xdr:cNvPr>
        <xdr:cNvSpPr txBox="1"/>
      </xdr:nvSpPr>
      <xdr:spPr>
        <a:xfrm>
          <a:off x="11563427" y="484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122905</xdr:rowOff>
    </xdr:from>
    <xdr:ext cx="469744" cy="259045"/>
    <xdr:sp macro="" textlink="">
      <xdr:nvSpPr>
        <xdr:cNvPr id="157" name="n_1mainValue債務償還比率">
          <a:extLst>
            <a:ext uri="{FF2B5EF4-FFF2-40B4-BE49-F238E27FC236}">
              <a16:creationId xmlns:a16="http://schemas.microsoft.com/office/drawing/2014/main" id="{697A808C-9EEE-4B71-BEFF-FA0DEAC53383}"/>
            </a:ext>
          </a:extLst>
        </xdr:cNvPr>
        <xdr:cNvSpPr txBox="1"/>
      </xdr:nvSpPr>
      <xdr:spPr>
        <a:xfrm>
          <a:off x="13836727" y="526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27328</xdr:rowOff>
    </xdr:from>
    <xdr:ext cx="469744" cy="259045"/>
    <xdr:sp macro="" textlink="">
      <xdr:nvSpPr>
        <xdr:cNvPr id="158" name="n_2mainValue債務償還比率">
          <a:extLst>
            <a:ext uri="{FF2B5EF4-FFF2-40B4-BE49-F238E27FC236}">
              <a16:creationId xmlns:a16="http://schemas.microsoft.com/office/drawing/2014/main" id="{7D14FB49-47AF-4433-802B-9D80016F331D}"/>
            </a:ext>
          </a:extLst>
        </xdr:cNvPr>
        <xdr:cNvSpPr txBox="1"/>
      </xdr:nvSpPr>
      <xdr:spPr>
        <a:xfrm>
          <a:off x="13087427" y="534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46215</xdr:rowOff>
    </xdr:from>
    <xdr:ext cx="560923" cy="259045"/>
    <xdr:sp macro="" textlink="">
      <xdr:nvSpPr>
        <xdr:cNvPr id="159" name="n_3mainValue債務償還比率">
          <a:extLst>
            <a:ext uri="{FF2B5EF4-FFF2-40B4-BE49-F238E27FC236}">
              <a16:creationId xmlns:a16="http://schemas.microsoft.com/office/drawing/2014/main" id="{D29A3A23-3AC6-4511-90A1-B5E6682DB9D1}"/>
            </a:ext>
          </a:extLst>
        </xdr:cNvPr>
        <xdr:cNvSpPr txBox="1"/>
      </xdr:nvSpPr>
      <xdr:spPr>
        <a:xfrm>
          <a:off x="12279838" y="570406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29493</xdr:rowOff>
    </xdr:from>
    <xdr:ext cx="560923" cy="259045"/>
    <xdr:sp macro="" textlink="">
      <xdr:nvSpPr>
        <xdr:cNvPr id="160" name="n_4mainValue債務償還比率">
          <a:extLst>
            <a:ext uri="{FF2B5EF4-FFF2-40B4-BE49-F238E27FC236}">
              <a16:creationId xmlns:a16="http://schemas.microsoft.com/office/drawing/2014/main" id="{CC829C50-2D2B-4FC5-BE86-BEFAAFA28ED4}"/>
            </a:ext>
          </a:extLst>
        </xdr:cNvPr>
        <xdr:cNvSpPr txBox="1"/>
      </xdr:nvSpPr>
      <xdr:spPr>
        <a:xfrm>
          <a:off x="11517838" y="585879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851F0C8C-ADAB-4379-A7F3-EDDAF4480B95}"/>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461698D-41FB-4D7E-82CA-ECF50C0A7A47}"/>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E815D30F-4828-463C-97ED-E1E739EE67FB}"/>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2E2CA523-88ED-4516-B7C1-25BADEC3081B}"/>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4146F27B-C935-49B4-8B7B-AA0C9FF2258E}"/>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762E48A7-ACAC-4CBC-986E-657D4722B12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BF3D519-1EAD-48AC-B450-6C439A8F97C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4BD6857-24DB-4394-8E92-7C1FCD23AF1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DEC3AB8-E651-4ADC-906D-E7E6E9B5D1D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0B93763-1220-4B69-BC3C-23041E8566F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E305B0F-F837-4BAB-ACED-FB0E482C97C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DD4B47A-0642-4523-B07E-B9A30E35B27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D926592-4DF4-42F7-B420-05275BF6A6F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11EDAE8-6309-427D-A183-17818E93277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FB969E2-9561-4D07-BD8B-68BD57E3397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B8263CD-8ACF-4C45-8D4A-78C7CB2EE6F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10,115
9,961
137.32
13,277,580
12,665,248
545,605
6,359,824
19,999,434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30C6264-0EA7-4E2E-8D92-18106AA8CB1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4870B37-136D-4B9C-A455-770E376A0AD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B45F017-E69B-4942-8FBE-08A178052C8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0C02B09-ED49-48EF-A897-FB14AFC1CBD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6414400-AD7F-4263-91FE-352284E984E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B204A6B-A06F-41BE-89EB-D2567F039FB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1AE5842-892E-40D7-893F-C1797C8FD44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0C1DF0F-3066-43B0-99DC-1286BDAAB42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016EE9C-A376-40AD-B841-36B2F4A5FA1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EE7E4ED-117A-42CC-9BB6-25973E6A942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B4AD015-51FD-4B39-B2CE-79FD2425CE5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00981A1-0930-4B89-8AFA-1D479E39403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AAE1AEF-42DD-4701-B8AE-E73E7A86543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15EF960-D7B8-416B-9D0C-E0E4D72A942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87CABE0-E0D9-4A70-AA87-6787138674F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3331FE3-02AB-419D-8E34-C6E075D08AA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D9A4A25-05C5-4710-A375-F0D60D13787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41C286C-6F98-485D-B940-48634689FDE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2122129-A370-432B-94B1-C4B298FF9B7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1347186-4789-4ACF-BE37-FE19497227F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DB9D742-5E69-4AE6-B0F6-59EB13C9DC1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A4AE0FD-A5D8-4F30-B89A-12E123E128F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718F2F9-8F39-45CD-9D79-D5B4D83EB42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803E083-2D92-4BCF-810E-6A8388EE3FE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F407FCB-9F80-4EDF-956B-4C7154C909C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0636D51-1020-4A43-A229-79FF0D1B891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99CCBAB-2545-4536-925C-C084B0AD3CC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262DC76-B72D-4A2A-AAB6-0BECB6FF867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EAFBC33-2F02-4557-92B6-9FC00C5D82C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A97F548-1BE0-4117-9E8E-8B8547DF601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6029A9D-9095-4BEB-B76B-0F3661E88E7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CCC060D-0B12-4E78-9312-471DDCF549B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67E98A1-9518-47B2-A347-F4F8121A6A5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6D1B652-FD94-4D68-8186-0702537367D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0AC0333-40E3-4701-99B9-624C60DEDEF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79F62EF-EBFE-4EF6-8B1E-879C0F281E5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54E4DC8-6390-464F-93D7-B9DD0A766F6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DEF3863-458F-4BB6-B53A-22A4F4FBC54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026A227-590D-42B6-A19C-3141AEE308C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062051B-6C43-4FE5-9678-6DC81432CF7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AB010E8-F348-44F2-813E-03B060B5CA5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7B7F5D5-74CE-409C-A4BF-807B26E67976}"/>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173FAB8-4097-44BE-A7EB-5879C82DF2A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9023611-8E53-481E-8F1D-D04ABA7892E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43C270AD-67E6-47A3-9D6E-F9287AD6C79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EA7684BA-F9F4-43EC-B4E0-9E38CB2953EC}"/>
            </a:ext>
          </a:extLst>
        </xdr:cNvPr>
        <xdr:cNvCxnSpPr/>
      </xdr:nvCxnSpPr>
      <xdr:spPr>
        <a:xfrm flipV="1">
          <a:off x="4634865" y="5673090"/>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1AE83F37-65BB-42E4-AE41-0418578FED1D}"/>
            </a:ext>
          </a:extLst>
        </xdr:cNvPr>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6891825D-CFEB-451F-BCEF-FA19176C000F}"/>
            </a:ext>
          </a:extLst>
        </xdr:cNvPr>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a:extLst>
            <a:ext uri="{FF2B5EF4-FFF2-40B4-BE49-F238E27FC236}">
              <a16:creationId xmlns:a16="http://schemas.microsoft.com/office/drawing/2014/main" id="{C7A05B53-D4A9-4D9E-A204-672F601E004B}"/>
            </a:ext>
          </a:extLst>
        </xdr:cNvPr>
        <xdr:cNvSpPr txBox="1"/>
      </xdr:nvSpPr>
      <xdr:spPr>
        <a:xfrm>
          <a:off x="4673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a:extLst>
            <a:ext uri="{FF2B5EF4-FFF2-40B4-BE49-F238E27FC236}">
              <a16:creationId xmlns:a16="http://schemas.microsoft.com/office/drawing/2014/main" id="{812D6ADB-9AB6-46EE-8950-A0669A2A2550}"/>
            </a:ext>
          </a:extLst>
        </xdr:cNvPr>
        <xdr:cNvCxnSpPr/>
      </xdr:nvCxnSpPr>
      <xdr:spPr>
        <a:xfrm>
          <a:off x="4546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102887</xdr:rowOff>
    </xdr:from>
    <xdr:ext cx="405111" cy="259045"/>
    <xdr:sp macro="" textlink="">
      <xdr:nvSpPr>
        <xdr:cNvPr id="62" name="【道路】&#10;有形固定資産減価償却率平均値テキスト">
          <a:extLst>
            <a:ext uri="{FF2B5EF4-FFF2-40B4-BE49-F238E27FC236}">
              <a16:creationId xmlns:a16="http://schemas.microsoft.com/office/drawing/2014/main" id="{21D79649-60A9-4116-80C5-16AE09D0AF67}"/>
            </a:ext>
          </a:extLst>
        </xdr:cNvPr>
        <xdr:cNvSpPr txBox="1"/>
      </xdr:nvSpPr>
      <xdr:spPr>
        <a:xfrm>
          <a:off x="4673600" y="6617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a:extLst>
            <a:ext uri="{FF2B5EF4-FFF2-40B4-BE49-F238E27FC236}">
              <a16:creationId xmlns:a16="http://schemas.microsoft.com/office/drawing/2014/main" id="{FB990E23-9872-4E71-AEFB-9959F92966DB}"/>
            </a:ext>
          </a:extLst>
        </xdr:cNvPr>
        <xdr:cNvSpPr/>
      </xdr:nvSpPr>
      <xdr:spPr>
        <a:xfrm>
          <a:off x="45847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a:extLst>
            <a:ext uri="{FF2B5EF4-FFF2-40B4-BE49-F238E27FC236}">
              <a16:creationId xmlns:a16="http://schemas.microsoft.com/office/drawing/2014/main" id="{B2E7E41A-3FB1-428D-94FB-606D89C8F00B}"/>
            </a:ext>
          </a:extLst>
        </xdr:cNvPr>
        <xdr:cNvSpPr/>
      </xdr:nvSpPr>
      <xdr:spPr>
        <a:xfrm>
          <a:off x="3746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a:extLst>
            <a:ext uri="{FF2B5EF4-FFF2-40B4-BE49-F238E27FC236}">
              <a16:creationId xmlns:a16="http://schemas.microsoft.com/office/drawing/2014/main" id="{A4D69F3D-00F2-4319-AFF4-FAD286B4A34C}"/>
            </a:ext>
          </a:extLst>
        </xdr:cNvPr>
        <xdr:cNvSpPr/>
      </xdr:nvSpPr>
      <xdr:spPr>
        <a:xfrm>
          <a:off x="2857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D8AB4BA2-FF00-4661-9402-E2AB97CDFCFE}"/>
            </a:ext>
          </a:extLst>
        </xdr:cNvPr>
        <xdr:cNvSpPr/>
      </xdr:nvSpPr>
      <xdr:spPr>
        <a:xfrm>
          <a:off x="1968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154940</xdr:rowOff>
    </xdr:from>
    <xdr:to>
      <xdr:col>6</xdr:col>
      <xdr:colOff>38100</xdr:colOff>
      <xdr:row>38</xdr:row>
      <xdr:rowOff>85090</xdr:rowOff>
    </xdr:to>
    <xdr:sp macro="" textlink="">
      <xdr:nvSpPr>
        <xdr:cNvPr id="67" name="フローチャート: 判断 66">
          <a:extLst>
            <a:ext uri="{FF2B5EF4-FFF2-40B4-BE49-F238E27FC236}">
              <a16:creationId xmlns:a16="http://schemas.microsoft.com/office/drawing/2014/main" id="{CC65A2B9-BCE2-4800-87F0-86EE7EC427B1}"/>
            </a:ext>
          </a:extLst>
        </xdr:cNvPr>
        <xdr:cNvSpPr/>
      </xdr:nvSpPr>
      <xdr:spPr>
        <a:xfrm>
          <a:off x="1079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EE6FA6E-DD49-418F-9992-872D3A0B421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4DE1511-E76E-4CCA-B870-7143E82CE02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329E583-3A4D-4C70-9F6A-90BAD6C6CE6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107C5D5-336F-4B7E-B728-3123D98D876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BF1C963-89A1-49E2-90B4-8C65D253082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25400</xdr:rowOff>
    </xdr:from>
    <xdr:to>
      <xdr:col>24</xdr:col>
      <xdr:colOff>114300</xdr:colOff>
      <xdr:row>38</xdr:row>
      <xdr:rowOff>127000</xdr:rowOff>
    </xdr:to>
    <xdr:sp macro="" textlink="">
      <xdr:nvSpPr>
        <xdr:cNvPr id="73" name="楕円 72">
          <a:extLst>
            <a:ext uri="{FF2B5EF4-FFF2-40B4-BE49-F238E27FC236}">
              <a16:creationId xmlns:a16="http://schemas.microsoft.com/office/drawing/2014/main" id="{1C4C0C94-5686-49DD-9808-38BC8B979E71}"/>
            </a:ext>
          </a:extLst>
        </xdr:cNvPr>
        <xdr:cNvSpPr/>
      </xdr:nvSpPr>
      <xdr:spPr>
        <a:xfrm>
          <a:off x="4584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48277</xdr:rowOff>
    </xdr:from>
    <xdr:ext cx="405111" cy="259045"/>
    <xdr:sp macro="" textlink="">
      <xdr:nvSpPr>
        <xdr:cNvPr id="74" name="【道路】&#10;有形固定資産減価償却率該当値テキスト">
          <a:extLst>
            <a:ext uri="{FF2B5EF4-FFF2-40B4-BE49-F238E27FC236}">
              <a16:creationId xmlns:a16="http://schemas.microsoft.com/office/drawing/2014/main" id="{5332AE2C-BE33-4CF3-BE10-64555B8DBA34}"/>
            </a:ext>
          </a:extLst>
        </xdr:cNvPr>
        <xdr:cNvSpPr txBox="1"/>
      </xdr:nvSpPr>
      <xdr:spPr>
        <a:xfrm>
          <a:off x="4673600" y="639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19685</xdr:rowOff>
    </xdr:from>
    <xdr:to>
      <xdr:col>20</xdr:col>
      <xdr:colOff>38100</xdr:colOff>
      <xdr:row>38</xdr:row>
      <xdr:rowOff>121285</xdr:rowOff>
    </xdr:to>
    <xdr:sp macro="" textlink="">
      <xdr:nvSpPr>
        <xdr:cNvPr id="75" name="楕円 74">
          <a:extLst>
            <a:ext uri="{FF2B5EF4-FFF2-40B4-BE49-F238E27FC236}">
              <a16:creationId xmlns:a16="http://schemas.microsoft.com/office/drawing/2014/main" id="{DD89C316-B622-407D-A6B4-059B802CA10E}"/>
            </a:ext>
          </a:extLst>
        </xdr:cNvPr>
        <xdr:cNvSpPr/>
      </xdr:nvSpPr>
      <xdr:spPr>
        <a:xfrm>
          <a:off x="3746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70485</xdr:rowOff>
    </xdr:from>
    <xdr:to>
      <xdr:col>24</xdr:col>
      <xdr:colOff>63500</xdr:colOff>
      <xdr:row>38</xdr:row>
      <xdr:rowOff>76200</xdr:rowOff>
    </xdr:to>
    <xdr:cxnSp macro="">
      <xdr:nvCxnSpPr>
        <xdr:cNvPr id="76" name="直線コネクタ 75">
          <a:extLst>
            <a:ext uri="{FF2B5EF4-FFF2-40B4-BE49-F238E27FC236}">
              <a16:creationId xmlns:a16="http://schemas.microsoft.com/office/drawing/2014/main" id="{B5AFC192-D8FD-45BC-9CA4-A9B6E87B7CA3}"/>
            </a:ext>
          </a:extLst>
        </xdr:cNvPr>
        <xdr:cNvCxnSpPr/>
      </xdr:nvCxnSpPr>
      <xdr:spPr>
        <a:xfrm>
          <a:off x="3797300" y="658558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15875</xdr:rowOff>
    </xdr:from>
    <xdr:to>
      <xdr:col>15</xdr:col>
      <xdr:colOff>101600</xdr:colOff>
      <xdr:row>38</xdr:row>
      <xdr:rowOff>117475</xdr:rowOff>
    </xdr:to>
    <xdr:sp macro="" textlink="">
      <xdr:nvSpPr>
        <xdr:cNvPr id="77" name="楕円 76">
          <a:extLst>
            <a:ext uri="{FF2B5EF4-FFF2-40B4-BE49-F238E27FC236}">
              <a16:creationId xmlns:a16="http://schemas.microsoft.com/office/drawing/2014/main" id="{180A04D0-7CD0-4BC7-A4A5-EF61C3B8C485}"/>
            </a:ext>
          </a:extLst>
        </xdr:cNvPr>
        <xdr:cNvSpPr/>
      </xdr:nvSpPr>
      <xdr:spPr>
        <a:xfrm>
          <a:off x="2857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66675</xdr:rowOff>
    </xdr:from>
    <xdr:to>
      <xdr:col>19</xdr:col>
      <xdr:colOff>177800</xdr:colOff>
      <xdr:row>38</xdr:row>
      <xdr:rowOff>70485</xdr:rowOff>
    </xdr:to>
    <xdr:cxnSp macro="">
      <xdr:nvCxnSpPr>
        <xdr:cNvPr id="78" name="直線コネクタ 77">
          <a:extLst>
            <a:ext uri="{FF2B5EF4-FFF2-40B4-BE49-F238E27FC236}">
              <a16:creationId xmlns:a16="http://schemas.microsoft.com/office/drawing/2014/main" id="{FBA98E01-26D1-4802-9B9C-9FB88C02EA95}"/>
            </a:ext>
          </a:extLst>
        </xdr:cNvPr>
        <xdr:cNvCxnSpPr/>
      </xdr:nvCxnSpPr>
      <xdr:spPr>
        <a:xfrm>
          <a:off x="2908300" y="65817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19685</xdr:rowOff>
    </xdr:from>
    <xdr:to>
      <xdr:col>10</xdr:col>
      <xdr:colOff>165100</xdr:colOff>
      <xdr:row>38</xdr:row>
      <xdr:rowOff>121285</xdr:rowOff>
    </xdr:to>
    <xdr:sp macro="" textlink="">
      <xdr:nvSpPr>
        <xdr:cNvPr id="79" name="楕円 78">
          <a:extLst>
            <a:ext uri="{FF2B5EF4-FFF2-40B4-BE49-F238E27FC236}">
              <a16:creationId xmlns:a16="http://schemas.microsoft.com/office/drawing/2014/main" id="{7D852198-0D0D-43F6-8EC1-4E0AD4B2DB10}"/>
            </a:ext>
          </a:extLst>
        </xdr:cNvPr>
        <xdr:cNvSpPr/>
      </xdr:nvSpPr>
      <xdr:spPr>
        <a:xfrm>
          <a:off x="1968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66675</xdr:rowOff>
    </xdr:from>
    <xdr:to>
      <xdr:col>15</xdr:col>
      <xdr:colOff>50800</xdr:colOff>
      <xdr:row>38</xdr:row>
      <xdr:rowOff>70485</xdr:rowOff>
    </xdr:to>
    <xdr:cxnSp macro="">
      <xdr:nvCxnSpPr>
        <xdr:cNvPr id="80" name="直線コネクタ 79">
          <a:extLst>
            <a:ext uri="{FF2B5EF4-FFF2-40B4-BE49-F238E27FC236}">
              <a16:creationId xmlns:a16="http://schemas.microsoft.com/office/drawing/2014/main" id="{4B3FD5B6-E18A-4CBB-9559-1D13CD7F5BFA}"/>
            </a:ext>
          </a:extLst>
        </xdr:cNvPr>
        <xdr:cNvCxnSpPr/>
      </xdr:nvCxnSpPr>
      <xdr:spPr>
        <a:xfrm flipV="1">
          <a:off x="2019300" y="65817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71120</xdr:rowOff>
    </xdr:from>
    <xdr:to>
      <xdr:col>6</xdr:col>
      <xdr:colOff>38100</xdr:colOff>
      <xdr:row>39</xdr:row>
      <xdr:rowOff>1270</xdr:rowOff>
    </xdr:to>
    <xdr:sp macro="" textlink="">
      <xdr:nvSpPr>
        <xdr:cNvPr id="81" name="楕円 80">
          <a:extLst>
            <a:ext uri="{FF2B5EF4-FFF2-40B4-BE49-F238E27FC236}">
              <a16:creationId xmlns:a16="http://schemas.microsoft.com/office/drawing/2014/main" id="{B84DCFD4-B6E8-416D-A89A-2DD21D4F1828}"/>
            </a:ext>
          </a:extLst>
        </xdr:cNvPr>
        <xdr:cNvSpPr/>
      </xdr:nvSpPr>
      <xdr:spPr>
        <a:xfrm>
          <a:off x="1079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70485</xdr:rowOff>
    </xdr:from>
    <xdr:to>
      <xdr:col>10</xdr:col>
      <xdr:colOff>114300</xdr:colOff>
      <xdr:row>38</xdr:row>
      <xdr:rowOff>121920</xdr:rowOff>
    </xdr:to>
    <xdr:cxnSp macro="">
      <xdr:nvCxnSpPr>
        <xdr:cNvPr id="82" name="直線コネクタ 81">
          <a:extLst>
            <a:ext uri="{FF2B5EF4-FFF2-40B4-BE49-F238E27FC236}">
              <a16:creationId xmlns:a16="http://schemas.microsoft.com/office/drawing/2014/main" id="{DE941295-9484-453F-A6FE-21C4FD58E7F1}"/>
            </a:ext>
          </a:extLst>
        </xdr:cNvPr>
        <xdr:cNvCxnSpPr/>
      </xdr:nvCxnSpPr>
      <xdr:spPr>
        <a:xfrm flipV="1">
          <a:off x="1130300" y="658558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34307</xdr:rowOff>
    </xdr:from>
    <xdr:ext cx="405111" cy="259045"/>
    <xdr:sp macro="" textlink="">
      <xdr:nvSpPr>
        <xdr:cNvPr id="83" name="n_1aveValue【道路】&#10;有形固定資産減価償却率">
          <a:extLst>
            <a:ext uri="{FF2B5EF4-FFF2-40B4-BE49-F238E27FC236}">
              <a16:creationId xmlns:a16="http://schemas.microsoft.com/office/drawing/2014/main" id="{9CAF60E3-C6CF-4A09-A827-4460FF606954}"/>
            </a:ext>
          </a:extLst>
        </xdr:cNvPr>
        <xdr:cNvSpPr txBox="1"/>
      </xdr:nvSpPr>
      <xdr:spPr>
        <a:xfrm>
          <a:off x="35820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167657</xdr:rowOff>
    </xdr:from>
    <xdr:ext cx="405111" cy="259045"/>
    <xdr:sp macro="" textlink="">
      <xdr:nvSpPr>
        <xdr:cNvPr id="84" name="n_2aveValue【道路】&#10;有形固定資産減価償却率">
          <a:extLst>
            <a:ext uri="{FF2B5EF4-FFF2-40B4-BE49-F238E27FC236}">
              <a16:creationId xmlns:a16="http://schemas.microsoft.com/office/drawing/2014/main" id="{B40FA65F-FA72-4E8D-8A90-5A237A02AAAB}"/>
            </a:ext>
          </a:extLst>
        </xdr:cNvPr>
        <xdr:cNvSpPr txBox="1"/>
      </xdr:nvSpPr>
      <xdr:spPr>
        <a:xfrm>
          <a:off x="27057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131462</xdr:rowOff>
    </xdr:from>
    <xdr:ext cx="405111" cy="259045"/>
    <xdr:sp macro="" textlink="">
      <xdr:nvSpPr>
        <xdr:cNvPr id="85" name="n_3aveValue【道路】&#10;有形固定資産減価償却率">
          <a:extLst>
            <a:ext uri="{FF2B5EF4-FFF2-40B4-BE49-F238E27FC236}">
              <a16:creationId xmlns:a16="http://schemas.microsoft.com/office/drawing/2014/main" id="{EC54A618-FCDE-44D3-8F14-CD218B026916}"/>
            </a:ext>
          </a:extLst>
        </xdr:cNvPr>
        <xdr:cNvSpPr txBox="1"/>
      </xdr:nvSpPr>
      <xdr:spPr>
        <a:xfrm>
          <a:off x="1816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101617</xdr:rowOff>
    </xdr:from>
    <xdr:ext cx="405111" cy="259045"/>
    <xdr:sp macro="" textlink="">
      <xdr:nvSpPr>
        <xdr:cNvPr id="86" name="n_4aveValue【道路】&#10;有形固定資産減価償却率">
          <a:extLst>
            <a:ext uri="{FF2B5EF4-FFF2-40B4-BE49-F238E27FC236}">
              <a16:creationId xmlns:a16="http://schemas.microsoft.com/office/drawing/2014/main" id="{58C8713A-7603-427F-ADEB-5F8DF15C9A6B}"/>
            </a:ext>
          </a:extLst>
        </xdr:cNvPr>
        <xdr:cNvSpPr txBox="1"/>
      </xdr:nvSpPr>
      <xdr:spPr>
        <a:xfrm>
          <a:off x="927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137812</xdr:rowOff>
    </xdr:from>
    <xdr:ext cx="405111" cy="259045"/>
    <xdr:sp macro="" textlink="">
      <xdr:nvSpPr>
        <xdr:cNvPr id="87" name="n_1mainValue【道路】&#10;有形固定資産減価償却率">
          <a:extLst>
            <a:ext uri="{FF2B5EF4-FFF2-40B4-BE49-F238E27FC236}">
              <a16:creationId xmlns:a16="http://schemas.microsoft.com/office/drawing/2014/main" id="{3579B6CF-5AEA-4670-B24D-DCFD82EA9BC4}"/>
            </a:ext>
          </a:extLst>
        </xdr:cNvPr>
        <xdr:cNvSpPr txBox="1"/>
      </xdr:nvSpPr>
      <xdr:spPr>
        <a:xfrm>
          <a:off x="35820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134002</xdr:rowOff>
    </xdr:from>
    <xdr:ext cx="405111" cy="259045"/>
    <xdr:sp macro="" textlink="">
      <xdr:nvSpPr>
        <xdr:cNvPr id="88" name="n_2mainValue【道路】&#10;有形固定資産減価償却率">
          <a:extLst>
            <a:ext uri="{FF2B5EF4-FFF2-40B4-BE49-F238E27FC236}">
              <a16:creationId xmlns:a16="http://schemas.microsoft.com/office/drawing/2014/main" id="{4B7B33EE-CD4D-41DA-854D-B1F6A741D88D}"/>
            </a:ext>
          </a:extLst>
        </xdr:cNvPr>
        <xdr:cNvSpPr txBox="1"/>
      </xdr:nvSpPr>
      <xdr:spPr>
        <a:xfrm>
          <a:off x="2705744" y="630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137812</xdr:rowOff>
    </xdr:from>
    <xdr:ext cx="405111" cy="259045"/>
    <xdr:sp macro="" textlink="">
      <xdr:nvSpPr>
        <xdr:cNvPr id="89" name="n_3mainValue【道路】&#10;有形固定資産減価償却率">
          <a:extLst>
            <a:ext uri="{FF2B5EF4-FFF2-40B4-BE49-F238E27FC236}">
              <a16:creationId xmlns:a16="http://schemas.microsoft.com/office/drawing/2014/main" id="{F356F47C-584E-4903-876B-43599EA74892}"/>
            </a:ext>
          </a:extLst>
        </xdr:cNvPr>
        <xdr:cNvSpPr txBox="1"/>
      </xdr:nvSpPr>
      <xdr:spPr>
        <a:xfrm>
          <a:off x="18167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163847</xdr:rowOff>
    </xdr:from>
    <xdr:ext cx="405111" cy="259045"/>
    <xdr:sp macro="" textlink="">
      <xdr:nvSpPr>
        <xdr:cNvPr id="90" name="n_4mainValue【道路】&#10;有形固定資産減価償却率">
          <a:extLst>
            <a:ext uri="{FF2B5EF4-FFF2-40B4-BE49-F238E27FC236}">
              <a16:creationId xmlns:a16="http://schemas.microsoft.com/office/drawing/2014/main" id="{900D9089-EAF4-4691-A3CE-64A5BEAC6645}"/>
            </a:ext>
          </a:extLst>
        </xdr:cNvPr>
        <xdr:cNvSpPr txBox="1"/>
      </xdr:nvSpPr>
      <xdr:spPr>
        <a:xfrm>
          <a:off x="927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2D06B81-62BD-4E33-88CB-D0C7529A42E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1310517-3E62-4B4E-B211-7F536E69D01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DF22ADB-C4E1-4E2C-B17F-BB361165E6D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B0DA551-1745-4CF4-B8E2-5D2AEF6F349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4EDBC2C-A883-4399-ACA1-810DDC10089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9B2F263-5D87-4913-A8C7-6C7C1E141B2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27BACEC-CBAA-410F-BC73-B7F5CD97D82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6AB51EC-1057-4494-B9D9-B3567807F54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C631DC2B-7744-41A5-A14C-50E07305726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29DE141-9705-4BD0-8C93-E98784DBD8E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87FF70CB-D862-460A-9FC2-DFCBA9B9774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321F63B8-DA38-4E46-BA8A-461F266C387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7BAD27BC-B8A7-4CD2-B3BE-9D248560B82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4B0B8D17-06FB-4DA9-9B3C-ECACFBBF273D}"/>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42231847-1B0E-40D8-BF19-88B1B1A4D05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1742BE8A-09C0-47CB-B026-9F19B3BA4807}"/>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6858CE32-C5D7-442A-9BA3-9E5F3E39D9C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BF9B5F61-75CD-482B-AA10-4D1E93AE5005}"/>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2AF60327-D82B-4DDD-9D54-617708F244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786E198C-3B82-426F-B36B-FB740CF660C4}"/>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A62B7ADA-BF9F-453F-979C-C3C99A8CAB2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58FEA1FE-AD2C-42D7-B125-6E61617BB234}"/>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FE3BF897-E067-4A23-B52E-77BE6B53EAD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4" name="直線コネクタ 113">
          <a:extLst>
            <a:ext uri="{FF2B5EF4-FFF2-40B4-BE49-F238E27FC236}">
              <a16:creationId xmlns:a16="http://schemas.microsoft.com/office/drawing/2014/main" id="{ADAB9022-AB12-49FD-9B5F-10878EAE21DD}"/>
            </a:ext>
          </a:extLst>
        </xdr:cNvPr>
        <xdr:cNvCxnSpPr/>
      </xdr:nvCxnSpPr>
      <xdr:spPr>
        <a:xfrm flipV="1">
          <a:off x="10476865" y="5819370"/>
          <a:ext cx="0" cy="139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5" name="【道路】&#10;一人当たり延長最小値テキスト">
          <a:extLst>
            <a:ext uri="{FF2B5EF4-FFF2-40B4-BE49-F238E27FC236}">
              <a16:creationId xmlns:a16="http://schemas.microsoft.com/office/drawing/2014/main" id="{CF0F884C-4E60-445A-AC2C-3E3F0BCA2818}"/>
            </a:ext>
          </a:extLst>
        </xdr:cNvPr>
        <xdr:cNvSpPr txBox="1"/>
      </xdr:nvSpPr>
      <xdr:spPr>
        <a:xfrm>
          <a:off x="10515600" y="721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6" name="直線コネクタ 115">
          <a:extLst>
            <a:ext uri="{FF2B5EF4-FFF2-40B4-BE49-F238E27FC236}">
              <a16:creationId xmlns:a16="http://schemas.microsoft.com/office/drawing/2014/main" id="{66954BB4-2B4C-408E-8752-B292328A7297}"/>
            </a:ext>
          </a:extLst>
        </xdr:cNvPr>
        <xdr:cNvCxnSpPr/>
      </xdr:nvCxnSpPr>
      <xdr:spPr>
        <a:xfrm>
          <a:off x="10388600" y="721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7" name="【道路】&#10;一人当たり延長最大値テキスト">
          <a:extLst>
            <a:ext uri="{FF2B5EF4-FFF2-40B4-BE49-F238E27FC236}">
              <a16:creationId xmlns:a16="http://schemas.microsoft.com/office/drawing/2014/main" id="{B4950CA9-D0BD-4F5F-B1CC-4FE0B0BFEF8A}"/>
            </a:ext>
          </a:extLst>
        </xdr:cNvPr>
        <xdr:cNvSpPr txBox="1"/>
      </xdr:nvSpPr>
      <xdr:spPr>
        <a:xfrm>
          <a:off x="10515600" y="5594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8" name="直線コネクタ 117">
          <a:extLst>
            <a:ext uri="{FF2B5EF4-FFF2-40B4-BE49-F238E27FC236}">
              <a16:creationId xmlns:a16="http://schemas.microsoft.com/office/drawing/2014/main" id="{74D03C94-7EBD-4B5E-B702-B9AA66146395}"/>
            </a:ext>
          </a:extLst>
        </xdr:cNvPr>
        <xdr:cNvCxnSpPr/>
      </xdr:nvCxnSpPr>
      <xdr:spPr>
        <a:xfrm>
          <a:off x="10388600" y="5819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72958</xdr:rowOff>
    </xdr:from>
    <xdr:ext cx="534377" cy="259045"/>
    <xdr:sp macro="" textlink="">
      <xdr:nvSpPr>
        <xdr:cNvPr id="119" name="【道路】&#10;一人当たり延長平均値テキスト">
          <a:extLst>
            <a:ext uri="{FF2B5EF4-FFF2-40B4-BE49-F238E27FC236}">
              <a16:creationId xmlns:a16="http://schemas.microsoft.com/office/drawing/2014/main" id="{7D44ED90-9805-4D54-9A82-33C34717A554}"/>
            </a:ext>
          </a:extLst>
        </xdr:cNvPr>
        <xdr:cNvSpPr txBox="1"/>
      </xdr:nvSpPr>
      <xdr:spPr>
        <a:xfrm>
          <a:off x="10515600" y="6930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20" name="フローチャート: 判断 119">
          <a:extLst>
            <a:ext uri="{FF2B5EF4-FFF2-40B4-BE49-F238E27FC236}">
              <a16:creationId xmlns:a16="http://schemas.microsoft.com/office/drawing/2014/main" id="{0C0E865E-B23E-4FBF-8DBA-4DBBEC36CDAE}"/>
            </a:ext>
          </a:extLst>
        </xdr:cNvPr>
        <xdr:cNvSpPr/>
      </xdr:nvSpPr>
      <xdr:spPr>
        <a:xfrm>
          <a:off x="10426700" y="707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21" name="フローチャート: 判断 120">
          <a:extLst>
            <a:ext uri="{FF2B5EF4-FFF2-40B4-BE49-F238E27FC236}">
              <a16:creationId xmlns:a16="http://schemas.microsoft.com/office/drawing/2014/main" id="{BA1C305C-5DDD-4030-AB0A-8A8F05F56077}"/>
            </a:ext>
          </a:extLst>
        </xdr:cNvPr>
        <xdr:cNvSpPr/>
      </xdr:nvSpPr>
      <xdr:spPr>
        <a:xfrm>
          <a:off x="9588500" y="708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22" name="フローチャート: 判断 121">
          <a:extLst>
            <a:ext uri="{FF2B5EF4-FFF2-40B4-BE49-F238E27FC236}">
              <a16:creationId xmlns:a16="http://schemas.microsoft.com/office/drawing/2014/main" id="{DC4408D0-50D4-4BF5-BCFB-707CFAE49118}"/>
            </a:ext>
          </a:extLst>
        </xdr:cNvPr>
        <xdr:cNvSpPr/>
      </xdr:nvSpPr>
      <xdr:spPr>
        <a:xfrm>
          <a:off x="8699500" y="708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23" name="フローチャート: 判断 122">
          <a:extLst>
            <a:ext uri="{FF2B5EF4-FFF2-40B4-BE49-F238E27FC236}">
              <a16:creationId xmlns:a16="http://schemas.microsoft.com/office/drawing/2014/main" id="{8DF849B5-403F-4EC7-9710-A082EE3733B4}"/>
            </a:ext>
          </a:extLst>
        </xdr:cNvPr>
        <xdr:cNvSpPr/>
      </xdr:nvSpPr>
      <xdr:spPr>
        <a:xfrm>
          <a:off x="7810500" y="711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112082</xdr:rowOff>
    </xdr:from>
    <xdr:to>
      <xdr:col>36</xdr:col>
      <xdr:colOff>165100</xdr:colOff>
      <xdr:row>42</xdr:row>
      <xdr:rowOff>42232</xdr:rowOff>
    </xdr:to>
    <xdr:sp macro="" textlink="">
      <xdr:nvSpPr>
        <xdr:cNvPr id="124" name="フローチャート: 判断 123">
          <a:extLst>
            <a:ext uri="{FF2B5EF4-FFF2-40B4-BE49-F238E27FC236}">
              <a16:creationId xmlns:a16="http://schemas.microsoft.com/office/drawing/2014/main" id="{8AB01135-3092-41C9-9EF3-A80D9E40E195}"/>
            </a:ext>
          </a:extLst>
        </xdr:cNvPr>
        <xdr:cNvSpPr/>
      </xdr:nvSpPr>
      <xdr:spPr>
        <a:xfrm>
          <a:off x="6921500" y="714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B27C131-772D-493F-9635-F0A50A62E60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D2D8A6C-C595-4034-85C0-291A87C0C23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4BCAEB6-467D-496A-A943-C573BB4CFE8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55F9F52-006F-4DEA-AD8C-4BC338AC0B4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DFFF4CE-9400-40C1-9EE5-E8C7733D147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95827</xdr:rowOff>
    </xdr:from>
    <xdr:to>
      <xdr:col>55</xdr:col>
      <xdr:colOff>50800</xdr:colOff>
      <xdr:row>42</xdr:row>
      <xdr:rowOff>25977</xdr:rowOff>
    </xdr:to>
    <xdr:sp macro="" textlink="">
      <xdr:nvSpPr>
        <xdr:cNvPr id="130" name="楕円 129">
          <a:extLst>
            <a:ext uri="{FF2B5EF4-FFF2-40B4-BE49-F238E27FC236}">
              <a16:creationId xmlns:a16="http://schemas.microsoft.com/office/drawing/2014/main" id="{8E9FC6E2-473B-454C-A5D2-9E1A242E196B}"/>
            </a:ext>
          </a:extLst>
        </xdr:cNvPr>
        <xdr:cNvSpPr/>
      </xdr:nvSpPr>
      <xdr:spPr>
        <a:xfrm>
          <a:off x="10426700" y="71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28509</xdr:rowOff>
    </xdr:from>
    <xdr:ext cx="534377" cy="259045"/>
    <xdr:sp macro="" textlink="">
      <xdr:nvSpPr>
        <xdr:cNvPr id="131" name="【道路】&#10;一人当たり延長該当値テキスト">
          <a:extLst>
            <a:ext uri="{FF2B5EF4-FFF2-40B4-BE49-F238E27FC236}">
              <a16:creationId xmlns:a16="http://schemas.microsoft.com/office/drawing/2014/main" id="{1867538B-DB0F-4871-B06A-D72B50D6A890}"/>
            </a:ext>
          </a:extLst>
        </xdr:cNvPr>
        <xdr:cNvSpPr txBox="1"/>
      </xdr:nvSpPr>
      <xdr:spPr>
        <a:xfrm>
          <a:off x="10515600" y="705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96041</xdr:rowOff>
    </xdr:from>
    <xdr:to>
      <xdr:col>50</xdr:col>
      <xdr:colOff>165100</xdr:colOff>
      <xdr:row>42</xdr:row>
      <xdr:rowOff>26191</xdr:rowOff>
    </xdr:to>
    <xdr:sp macro="" textlink="">
      <xdr:nvSpPr>
        <xdr:cNvPr id="132" name="楕円 131">
          <a:extLst>
            <a:ext uri="{FF2B5EF4-FFF2-40B4-BE49-F238E27FC236}">
              <a16:creationId xmlns:a16="http://schemas.microsoft.com/office/drawing/2014/main" id="{3B448EC2-9871-4F28-91BE-72E6ABD890E3}"/>
            </a:ext>
          </a:extLst>
        </xdr:cNvPr>
        <xdr:cNvSpPr/>
      </xdr:nvSpPr>
      <xdr:spPr>
        <a:xfrm>
          <a:off x="9588500" y="712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146627</xdr:rowOff>
    </xdr:from>
    <xdr:to>
      <xdr:col>55</xdr:col>
      <xdr:colOff>0</xdr:colOff>
      <xdr:row>41</xdr:row>
      <xdr:rowOff>146841</xdr:rowOff>
    </xdr:to>
    <xdr:cxnSp macro="">
      <xdr:nvCxnSpPr>
        <xdr:cNvPr id="133" name="直線コネクタ 132">
          <a:extLst>
            <a:ext uri="{FF2B5EF4-FFF2-40B4-BE49-F238E27FC236}">
              <a16:creationId xmlns:a16="http://schemas.microsoft.com/office/drawing/2014/main" id="{B316BDE1-E449-41BE-B958-3B7123245043}"/>
            </a:ext>
          </a:extLst>
        </xdr:cNvPr>
        <xdr:cNvCxnSpPr/>
      </xdr:nvCxnSpPr>
      <xdr:spPr>
        <a:xfrm flipV="1">
          <a:off x="9639300" y="7176077"/>
          <a:ext cx="838200" cy="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89079</xdr:rowOff>
    </xdr:from>
    <xdr:to>
      <xdr:col>46</xdr:col>
      <xdr:colOff>38100</xdr:colOff>
      <xdr:row>42</xdr:row>
      <xdr:rowOff>19229</xdr:rowOff>
    </xdr:to>
    <xdr:sp macro="" textlink="">
      <xdr:nvSpPr>
        <xdr:cNvPr id="134" name="楕円 133">
          <a:extLst>
            <a:ext uri="{FF2B5EF4-FFF2-40B4-BE49-F238E27FC236}">
              <a16:creationId xmlns:a16="http://schemas.microsoft.com/office/drawing/2014/main" id="{397FC73D-E66A-4BE8-B926-74C5C2346404}"/>
            </a:ext>
          </a:extLst>
        </xdr:cNvPr>
        <xdr:cNvSpPr/>
      </xdr:nvSpPr>
      <xdr:spPr>
        <a:xfrm>
          <a:off x="8699500" y="711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139879</xdr:rowOff>
    </xdr:from>
    <xdr:to>
      <xdr:col>50</xdr:col>
      <xdr:colOff>114300</xdr:colOff>
      <xdr:row>41</xdr:row>
      <xdr:rowOff>146841</xdr:rowOff>
    </xdr:to>
    <xdr:cxnSp macro="">
      <xdr:nvCxnSpPr>
        <xdr:cNvPr id="135" name="直線コネクタ 134">
          <a:extLst>
            <a:ext uri="{FF2B5EF4-FFF2-40B4-BE49-F238E27FC236}">
              <a16:creationId xmlns:a16="http://schemas.microsoft.com/office/drawing/2014/main" id="{5108C96F-68FD-4C5C-86DE-F48A98135CB6}"/>
            </a:ext>
          </a:extLst>
        </xdr:cNvPr>
        <xdr:cNvCxnSpPr/>
      </xdr:nvCxnSpPr>
      <xdr:spPr>
        <a:xfrm>
          <a:off x="8750300" y="7169329"/>
          <a:ext cx="889000" cy="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89677</xdr:rowOff>
    </xdr:from>
    <xdr:to>
      <xdr:col>41</xdr:col>
      <xdr:colOff>101600</xdr:colOff>
      <xdr:row>42</xdr:row>
      <xdr:rowOff>19827</xdr:rowOff>
    </xdr:to>
    <xdr:sp macro="" textlink="">
      <xdr:nvSpPr>
        <xdr:cNvPr id="136" name="楕円 135">
          <a:extLst>
            <a:ext uri="{FF2B5EF4-FFF2-40B4-BE49-F238E27FC236}">
              <a16:creationId xmlns:a16="http://schemas.microsoft.com/office/drawing/2014/main" id="{9F7D3A15-8F62-46CF-80A9-938B2C4C1434}"/>
            </a:ext>
          </a:extLst>
        </xdr:cNvPr>
        <xdr:cNvSpPr/>
      </xdr:nvSpPr>
      <xdr:spPr>
        <a:xfrm>
          <a:off x="7810500" y="711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139879</xdr:rowOff>
    </xdr:from>
    <xdr:to>
      <xdr:col>45</xdr:col>
      <xdr:colOff>177800</xdr:colOff>
      <xdr:row>41</xdr:row>
      <xdr:rowOff>140477</xdr:rowOff>
    </xdr:to>
    <xdr:cxnSp macro="">
      <xdr:nvCxnSpPr>
        <xdr:cNvPr id="137" name="直線コネクタ 136">
          <a:extLst>
            <a:ext uri="{FF2B5EF4-FFF2-40B4-BE49-F238E27FC236}">
              <a16:creationId xmlns:a16="http://schemas.microsoft.com/office/drawing/2014/main" id="{8B6CD7B8-1228-4A54-B2CA-32903B711CC4}"/>
            </a:ext>
          </a:extLst>
        </xdr:cNvPr>
        <xdr:cNvCxnSpPr/>
      </xdr:nvCxnSpPr>
      <xdr:spPr>
        <a:xfrm flipV="1">
          <a:off x="7861300" y="7169329"/>
          <a:ext cx="889000" cy="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95990</xdr:rowOff>
    </xdr:from>
    <xdr:to>
      <xdr:col>36</xdr:col>
      <xdr:colOff>165100</xdr:colOff>
      <xdr:row>42</xdr:row>
      <xdr:rowOff>26140</xdr:rowOff>
    </xdr:to>
    <xdr:sp macro="" textlink="">
      <xdr:nvSpPr>
        <xdr:cNvPr id="138" name="楕円 137">
          <a:extLst>
            <a:ext uri="{FF2B5EF4-FFF2-40B4-BE49-F238E27FC236}">
              <a16:creationId xmlns:a16="http://schemas.microsoft.com/office/drawing/2014/main" id="{65F055B2-BEF8-45CE-B3C1-05028D370AA8}"/>
            </a:ext>
          </a:extLst>
        </xdr:cNvPr>
        <xdr:cNvSpPr/>
      </xdr:nvSpPr>
      <xdr:spPr>
        <a:xfrm>
          <a:off x="6921500" y="712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140477</xdr:rowOff>
    </xdr:from>
    <xdr:to>
      <xdr:col>41</xdr:col>
      <xdr:colOff>50800</xdr:colOff>
      <xdr:row>41</xdr:row>
      <xdr:rowOff>146790</xdr:rowOff>
    </xdr:to>
    <xdr:cxnSp macro="">
      <xdr:nvCxnSpPr>
        <xdr:cNvPr id="139" name="直線コネクタ 138">
          <a:extLst>
            <a:ext uri="{FF2B5EF4-FFF2-40B4-BE49-F238E27FC236}">
              <a16:creationId xmlns:a16="http://schemas.microsoft.com/office/drawing/2014/main" id="{68E1209E-6C16-4408-A19C-1106568B3D49}"/>
            </a:ext>
          </a:extLst>
        </xdr:cNvPr>
        <xdr:cNvCxnSpPr/>
      </xdr:nvCxnSpPr>
      <xdr:spPr>
        <a:xfrm flipV="1">
          <a:off x="6972300" y="7169927"/>
          <a:ext cx="889000" cy="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4535</xdr:rowOff>
    </xdr:from>
    <xdr:ext cx="534377" cy="259045"/>
    <xdr:sp macro="" textlink="">
      <xdr:nvSpPr>
        <xdr:cNvPr id="140" name="n_1aveValue【道路】&#10;一人当たり延長">
          <a:extLst>
            <a:ext uri="{FF2B5EF4-FFF2-40B4-BE49-F238E27FC236}">
              <a16:creationId xmlns:a16="http://schemas.microsoft.com/office/drawing/2014/main" id="{FA6FC3ED-80B9-4BCA-BF8A-FDF64E8D799C}"/>
            </a:ext>
          </a:extLst>
        </xdr:cNvPr>
        <xdr:cNvSpPr txBox="1"/>
      </xdr:nvSpPr>
      <xdr:spPr>
        <a:xfrm>
          <a:off x="9359411" y="68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2564</xdr:rowOff>
    </xdr:from>
    <xdr:ext cx="534377" cy="259045"/>
    <xdr:sp macro="" textlink="">
      <xdr:nvSpPr>
        <xdr:cNvPr id="141" name="n_2aveValue【道路】&#10;一人当たり延長">
          <a:extLst>
            <a:ext uri="{FF2B5EF4-FFF2-40B4-BE49-F238E27FC236}">
              <a16:creationId xmlns:a16="http://schemas.microsoft.com/office/drawing/2014/main" id="{8409CC96-EC47-4CC8-B7E7-C3D4A360499A}"/>
            </a:ext>
          </a:extLst>
        </xdr:cNvPr>
        <xdr:cNvSpPr txBox="1"/>
      </xdr:nvSpPr>
      <xdr:spPr>
        <a:xfrm>
          <a:off x="8483111" y="686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33279</xdr:rowOff>
    </xdr:from>
    <xdr:ext cx="534377" cy="259045"/>
    <xdr:sp macro="" textlink="">
      <xdr:nvSpPr>
        <xdr:cNvPr id="142" name="n_3aveValue【道路】&#10;一人当たり延長">
          <a:extLst>
            <a:ext uri="{FF2B5EF4-FFF2-40B4-BE49-F238E27FC236}">
              <a16:creationId xmlns:a16="http://schemas.microsoft.com/office/drawing/2014/main" id="{4DA7D639-27CA-486F-8EA0-29A7D0AB5DC1}"/>
            </a:ext>
          </a:extLst>
        </xdr:cNvPr>
        <xdr:cNvSpPr txBox="1"/>
      </xdr:nvSpPr>
      <xdr:spPr>
        <a:xfrm>
          <a:off x="7594111" y="689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33359</xdr:rowOff>
    </xdr:from>
    <xdr:ext cx="534377" cy="259045"/>
    <xdr:sp macro="" textlink="">
      <xdr:nvSpPr>
        <xdr:cNvPr id="143" name="n_4aveValue【道路】&#10;一人当たり延長">
          <a:extLst>
            <a:ext uri="{FF2B5EF4-FFF2-40B4-BE49-F238E27FC236}">
              <a16:creationId xmlns:a16="http://schemas.microsoft.com/office/drawing/2014/main" id="{D7CBA3A8-CEF9-4571-8DBF-E207D7389F8F}"/>
            </a:ext>
          </a:extLst>
        </xdr:cNvPr>
        <xdr:cNvSpPr txBox="1"/>
      </xdr:nvSpPr>
      <xdr:spPr>
        <a:xfrm>
          <a:off x="6705111" y="723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17318</xdr:rowOff>
    </xdr:from>
    <xdr:ext cx="534377" cy="259045"/>
    <xdr:sp macro="" textlink="">
      <xdr:nvSpPr>
        <xdr:cNvPr id="144" name="n_1mainValue【道路】&#10;一人当たり延長">
          <a:extLst>
            <a:ext uri="{FF2B5EF4-FFF2-40B4-BE49-F238E27FC236}">
              <a16:creationId xmlns:a16="http://schemas.microsoft.com/office/drawing/2014/main" id="{1EE23DAF-8212-44CE-8D52-8EBB8F732BC5}"/>
            </a:ext>
          </a:extLst>
        </xdr:cNvPr>
        <xdr:cNvSpPr txBox="1"/>
      </xdr:nvSpPr>
      <xdr:spPr>
        <a:xfrm>
          <a:off x="9359411" y="721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10356</xdr:rowOff>
    </xdr:from>
    <xdr:ext cx="534377" cy="259045"/>
    <xdr:sp macro="" textlink="">
      <xdr:nvSpPr>
        <xdr:cNvPr id="145" name="n_2mainValue【道路】&#10;一人当たり延長">
          <a:extLst>
            <a:ext uri="{FF2B5EF4-FFF2-40B4-BE49-F238E27FC236}">
              <a16:creationId xmlns:a16="http://schemas.microsoft.com/office/drawing/2014/main" id="{77ACBF2B-72DF-45ED-BA45-9EA768E9A84F}"/>
            </a:ext>
          </a:extLst>
        </xdr:cNvPr>
        <xdr:cNvSpPr txBox="1"/>
      </xdr:nvSpPr>
      <xdr:spPr>
        <a:xfrm>
          <a:off x="8483111" y="721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10954</xdr:rowOff>
    </xdr:from>
    <xdr:ext cx="534377" cy="259045"/>
    <xdr:sp macro="" textlink="">
      <xdr:nvSpPr>
        <xdr:cNvPr id="146" name="n_3mainValue【道路】&#10;一人当たり延長">
          <a:extLst>
            <a:ext uri="{FF2B5EF4-FFF2-40B4-BE49-F238E27FC236}">
              <a16:creationId xmlns:a16="http://schemas.microsoft.com/office/drawing/2014/main" id="{348AB8E4-CF87-474C-960C-33A9D9692BFD}"/>
            </a:ext>
          </a:extLst>
        </xdr:cNvPr>
        <xdr:cNvSpPr txBox="1"/>
      </xdr:nvSpPr>
      <xdr:spPr>
        <a:xfrm>
          <a:off x="7594111" y="721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42667</xdr:rowOff>
    </xdr:from>
    <xdr:ext cx="534377" cy="259045"/>
    <xdr:sp macro="" textlink="">
      <xdr:nvSpPr>
        <xdr:cNvPr id="147" name="n_4mainValue【道路】&#10;一人当たり延長">
          <a:extLst>
            <a:ext uri="{FF2B5EF4-FFF2-40B4-BE49-F238E27FC236}">
              <a16:creationId xmlns:a16="http://schemas.microsoft.com/office/drawing/2014/main" id="{1F92FC40-AC07-43D4-B334-517A160E5DFB}"/>
            </a:ext>
          </a:extLst>
        </xdr:cNvPr>
        <xdr:cNvSpPr txBox="1"/>
      </xdr:nvSpPr>
      <xdr:spPr>
        <a:xfrm>
          <a:off x="6705111" y="690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91B70473-D972-4F94-BA39-F7DFC094920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54A3D598-E652-434C-8A69-BEF36E0857C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275442FF-4E98-45D2-80DF-10905258FD5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49B7828C-92F6-4E1D-974E-3C59D19DC02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F8454365-0F9F-4F34-96FD-A1267618087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6E8C515A-EE69-4E71-BBDA-C9B36EF72C9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FF769A45-7B8E-4F2B-BB96-D75A25B07C6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FF8DD19-161E-4558-85A1-2E60FABA45F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E3EEF91A-E01E-4EB4-98EA-23D4658942F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DD2ED5EF-1B44-494B-9665-2C114A56EA2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F0E3175E-4088-4E7E-8DE9-5D9C0BA5A07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C63BCA63-E7AB-415C-9F4B-6B34D8F2063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7E1E1A23-8FBC-43C5-AF5B-21FAC65124C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BBACDD6-C146-41C0-B341-617D24F34CD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16C433F4-C026-42FD-A7F5-B4163F4077F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C2488AAD-931A-4535-AD3B-4447FEF9D74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8AA160CC-4339-4511-9B3D-2608F196C47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D42CFC15-F9B3-45C7-9F15-28C4F652E01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DB363FC9-CF8C-4579-BBB4-4AB9BDB94EB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5AC09D70-D0FC-49AE-BCFE-DC92B55FD7D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DDA74129-B5EF-4A0D-9BC5-A0BD277E95A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2E67658C-CBA6-4F63-9E34-0D98F73E2A9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1E5EA6CB-02E1-4A03-B4FA-6D37D56B9A4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A8D220CD-E223-48CD-8FB3-471571E1168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EF1DD1E8-D178-4CD5-AD75-87184F7CF86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73" name="直線コネクタ 172">
          <a:extLst>
            <a:ext uri="{FF2B5EF4-FFF2-40B4-BE49-F238E27FC236}">
              <a16:creationId xmlns:a16="http://schemas.microsoft.com/office/drawing/2014/main" id="{49515B7B-D2E1-45AB-81D3-E14F5DB924AF}"/>
            </a:ext>
          </a:extLst>
        </xdr:cNvPr>
        <xdr:cNvCxnSpPr/>
      </xdr:nvCxnSpPr>
      <xdr:spPr>
        <a:xfrm flipV="1">
          <a:off x="4634865" y="957997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67AE11D0-6F47-421D-B227-1FB3FEDA53CB}"/>
            </a:ext>
          </a:extLst>
        </xdr:cNvPr>
        <xdr:cNvSpPr txBox="1"/>
      </xdr:nvSpPr>
      <xdr:spPr>
        <a:xfrm>
          <a:off x="4673600" y="1104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75" name="直線コネクタ 174">
          <a:extLst>
            <a:ext uri="{FF2B5EF4-FFF2-40B4-BE49-F238E27FC236}">
              <a16:creationId xmlns:a16="http://schemas.microsoft.com/office/drawing/2014/main" id="{21CE04D5-84EE-4477-B59F-8329BD4EDF7B}"/>
            </a:ext>
          </a:extLst>
        </xdr:cNvPr>
        <xdr:cNvCxnSpPr/>
      </xdr:nvCxnSpPr>
      <xdr:spPr>
        <a:xfrm>
          <a:off x="4546600" y="1104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EBAC4E4E-D6CF-4E28-88DD-7D72437F5400}"/>
            </a:ext>
          </a:extLst>
        </xdr:cNvPr>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9D6E0F08-4402-4117-9ACD-4BB4823B1206}"/>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94178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BBD6915F-FF63-4458-8D6F-6EF03A035823}"/>
            </a:ext>
          </a:extLst>
        </xdr:cNvPr>
        <xdr:cNvSpPr txBox="1"/>
      </xdr:nvSpPr>
      <xdr:spPr>
        <a:xfrm>
          <a:off x="4673600" y="1038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9" name="フローチャート: 判断 178">
          <a:extLst>
            <a:ext uri="{FF2B5EF4-FFF2-40B4-BE49-F238E27FC236}">
              <a16:creationId xmlns:a16="http://schemas.microsoft.com/office/drawing/2014/main" id="{FF6FADA5-6A18-46D6-BFF3-D34F75FD3DCF}"/>
            </a:ext>
          </a:extLst>
        </xdr:cNvPr>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80" name="フローチャート: 判断 179">
          <a:extLst>
            <a:ext uri="{FF2B5EF4-FFF2-40B4-BE49-F238E27FC236}">
              <a16:creationId xmlns:a16="http://schemas.microsoft.com/office/drawing/2014/main" id="{8649694E-416A-47E6-9402-AF8F3E8E4877}"/>
            </a:ext>
          </a:extLst>
        </xdr:cNvPr>
        <xdr:cNvSpPr/>
      </xdr:nvSpPr>
      <xdr:spPr>
        <a:xfrm>
          <a:off x="3746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a:extLst>
            <a:ext uri="{FF2B5EF4-FFF2-40B4-BE49-F238E27FC236}">
              <a16:creationId xmlns:a16="http://schemas.microsoft.com/office/drawing/2014/main" id="{C566CA59-E9ED-4E27-BF63-13D61DCB4C5B}"/>
            </a:ext>
          </a:extLst>
        </xdr:cNvPr>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2" name="フローチャート: 判断 181">
          <a:extLst>
            <a:ext uri="{FF2B5EF4-FFF2-40B4-BE49-F238E27FC236}">
              <a16:creationId xmlns:a16="http://schemas.microsoft.com/office/drawing/2014/main" id="{A4724ADE-BC9B-44EA-B3B6-AFBEA5E0C261}"/>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53703</xdr:rowOff>
    </xdr:from>
    <xdr:to>
      <xdr:col>6</xdr:col>
      <xdr:colOff>38100</xdr:colOff>
      <xdr:row>60</xdr:row>
      <xdr:rowOff>155303</xdr:rowOff>
    </xdr:to>
    <xdr:sp macro="" textlink="">
      <xdr:nvSpPr>
        <xdr:cNvPr id="183" name="フローチャート: 判断 182">
          <a:extLst>
            <a:ext uri="{FF2B5EF4-FFF2-40B4-BE49-F238E27FC236}">
              <a16:creationId xmlns:a16="http://schemas.microsoft.com/office/drawing/2014/main" id="{7A3127CC-CB55-413B-A939-04813FBCFDFC}"/>
            </a:ext>
          </a:extLst>
        </xdr:cNvPr>
        <xdr:cNvSpPr/>
      </xdr:nvSpPr>
      <xdr:spPr>
        <a:xfrm>
          <a:off x="1079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08F3F16-3B02-4393-873F-BFC11E7F9FA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F08D615-FB89-485B-A4E8-252D0C021C8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8B947BA-9594-4D4C-8D97-45E6B46849D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8DC88B4-B3EE-443F-A252-5085B593361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DFA9368-5715-42E2-A6E9-C892FB47AFB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22678</xdr:rowOff>
    </xdr:from>
    <xdr:to>
      <xdr:col>24</xdr:col>
      <xdr:colOff>114300</xdr:colOff>
      <xdr:row>60</xdr:row>
      <xdr:rowOff>124278</xdr:rowOff>
    </xdr:to>
    <xdr:sp macro="" textlink="">
      <xdr:nvSpPr>
        <xdr:cNvPr id="189" name="楕円 188">
          <a:extLst>
            <a:ext uri="{FF2B5EF4-FFF2-40B4-BE49-F238E27FC236}">
              <a16:creationId xmlns:a16="http://schemas.microsoft.com/office/drawing/2014/main" id="{416641F0-B48F-4BC0-8DFB-CFB2246D5151}"/>
            </a:ext>
          </a:extLst>
        </xdr:cNvPr>
        <xdr:cNvSpPr/>
      </xdr:nvSpPr>
      <xdr:spPr>
        <a:xfrm>
          <a:off x="4584700" y="1030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45555</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954F7161-CACE-4767-9D26-7DEC589496D9}"/>
            </a:ext>
          </a:extLst>
        </xdr:cNvPr>
        <xdr:cNvSpPr txBox="1"/>
      </xdr:nvSpPr>
      <xdr:spPr>
        <a:xfrm>
          <a:off x="4673600" y="1016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171269</xdr:rowOff>
    </xdr:from>
    <xdr:to>
      <xdr:col>20</xdr:col>
      <xdr:colOff>38100</xdr:colOff>
      <xdr:row>60</xdr:row>
      <xdr:rowOff>101419</xdr:rowOff>
    </xdr:to>
    <xdr:sp macro="" textlink="">
      <xdr:nvSpPr>
        <xdr:cNvPr id="191" name="楕円 190">
          <a:extLst>
            <a:ext uri="{FF2B5EF4-FFF2-40B4-BE49-F238E27FC236}">
              <a16:creationId xmlns:a16="http://schemas.microsoft.com/office/drawing/2014/main" id="{B90B0A45-333A-49D8-A32F-60499B512B7E}"/>
            </a:ext>
          </a:extLst>
        </xdr:cNvPr>
        <xdr:cNvSpPr/>
      </xdr:nvSpPr>
      <xdr:spPr>
        <a:xfrm>
          <a:off x="3746500" y="102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50619</xdr:rowOff>
    </xdr:from>
    <xdr:to>
      <xdr:col>24</xdr:col>
      <xdr:colOff>63500</xdr:colOff>
      <xdr:row>60</xdr:row>
      <xdr:rowOff>73478</xdr:rowOff>
    </xdr:to>
    <xdr:cxnSp macro="">
      <xdr:nvCxnSpPr>
        <xdr:cNvPr id="192" name="直線コネクタ 191">
          <a:extLst>
            <a:ext uri="{FF2B5EF4-FFF2-40B4-BE49-F238E27FC236}">
              <a16:creationId xmlns:a16="http://schemas.microsoft.com/office/drawing/2014/main" id="{64F90DA9-E475-4D15-BBFD-1BE528C6395F}"/>
            </a:ext>
          </a:extLst>
        </xdr:cNvPr>
        <xdr:cNvCxnSpPr/>
      </xdr:nvCxnSpPr>
      <xdr:spPr>
        <a:xfrm>
          <a:off x="3797300" y="10337619"/>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94524</xdr:rowOff>
    </xdr:from>
    <xdr:to>
      <xdr:col>15</xdr:col>
      <xdr:colOff>101600</xdr:colOff>
      <xdr:row>61</xdr:row>
      <xdr:rowOff>24674</xdr:rowOff>
    </xdr:to>
    <xdr:sp macro="" textlink="">
      <xdr:nvSpPr>
        <xdr:cNvPr id="193" name="楕円 192">
          <a:extLst>
            <a:ext uri="{FF2B5EF4-FFF2-40B4-BE49-F238E27FC236}">
              <a16:creationId xmlns:a16="http://schemas.microsoft.com/office/drawing/2014/main" id="{F366E64D-6D5C-4CE4-8298-5796E9894110}"/>
            </a:ext>
          </a:extLst>
        </xdr:cNvPr>
        <xdr:cNvSpPr/>
      </xdr:nvSpPr>
      <xdr:spPr>
        <a:xfrm>
          <a:off x="2857500" y="103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50619</xdr:rowOff>
    </xdr:from>
    <xdr:to>
      <xdr:col>19</xdr:col>
      <xdr:colOff>177800</xdr:colOff>
      <xdr:row>60</xdr:row>
      <xdr:rowOff>145324</xdr:rowOff>
    </xdr:to>
    <xdr:cxnSp macro="">
      <xdr:nvCxnSpPr>
        <xdr:cNvPr id="194" name="直線コネクタ 193">
          <a:extLst>
            <a:ext uri="{FF2B5EF4-FFF2-40B4-BE49-F238E27FC236}">
              <a16:creationId xmlns:a16="http://schemas.microsoft.com/office/drawing/2014/main" id="{469C9EC3-6B5D-4DC2-9254-F4126F7A2B38}"/>
            </a:ext>
          </a:extLst>
        </xdr:cNvPr>
        <xdr:cNvCxnSpPr/>
      </xdr:nvCxnSpPr>
      <xdr:spPr>
        <a:xfrm flipV="1">
          <a:off x="2908300" y="10337619"/>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104322</xdr:rowOff>
    </xdr:from>
    <xdr:to>
      <xdr:col>10</xdr:col>
      <xdr:colOff>165100</xdr:colOff>
      <xdr:row>61</xdr:row>
      <xdr:rowOff>34472</xdr:rowOff>
    </xdr:to>
    <xdr:sp macro="" textlink="">
      <xdr:nvSpPr>
        <xdr:cNvPr id="195" name="楕円 194">
          <a:extLst>
            <a:ext uri="{FF2B5EF4-FFF2-40B4-BE49-F238E27FC236}">
              <a16:creationId xmlns:a16="http://schemas.microsoft.com/office/drawing/2014/main" id="{4524A926-F9B1-42F1-BB13-B7F898413F52}"/>
            </a:ext>
          </a:extLst>
        </xdr:cNvPr>
        <xdr:cNvSpPr/>
      </xdr:nvSpPr>
      <xdr:spPr>
        <a:xfrm>
          <a:off x="1968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145324</xdr:rowOff>
    </xdr:from>
    <xdr:to>
      <xdr:col>15</xdr:col>
      <xdr:colOff>50800</xdr:colOff>
      <xdr:row>60</xdr:row>
      <xdr:rowOff>155122</xdr:rowOff>
    </xdr:to>
    <xdr:cxnSp macro="">
      <xdr:nvCxnSpPr>
        <xdr:cNvPr id="196" name="直線コネクタ 195">
          <a:extLst>
            <a:ext uri="{FF2B5EF4-FFF2-40B4-BE49-F238E27FC236}">
              <a16:creationId xmlns:a16="http://schemas.microsoft.com/office/drawing/2014/main" id="{4139E132-4C3D-4B5A-99C9-6EE151E0E5A1}"/>
            </a:ext>
          </a:extLst>
        </xdr:cNvPr>
        <xdr:cNvCxnSpPr/>
      </xdr:nvCxnSpPr>
      <xdr:spPr>
        <a:xfrm flipV="1">
          <a:off x="2019300" y="1043232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84727</xdr:rowOff>
    </xdr:from>
    <xdr:to>
      <xdr:col>6</xdr:col>
      <xdr:colOff>38100</xdr:colOff>
      <xdr:row>61</xdr:row>
      <xdr:rowOff>14877</xdr:rowOff>
    </xdr:to>
    <xdr:sp macro="" textlink="">
      <xdr:nvSpPr>
        <xdr:cNvPr id="197" name="楕円 196">
          <a:extLst>
            <a:ext uri="{FF2B5EF4-FFF2-40B4-BE49-F238E27FC236}">
              <a16:creationId xmlns:a16="http://schemas.microsoft.com/office/drawing/2014/main" id="{85479AE5-7841-43F4-A8D9-3811EAFE819B}"/>
            </a:ext>
          </a:extLst>
        </xdr:cNvPr>
        <xdr:cNvSpPr/>
      </xdr:nvSpPr>
      <xdr:spPr>
        <a:xfrm>
          <a:off x="1079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135527</xdr:rowOff>
    </xdr:from>
    <xdr:to>
      <xdr:col>10</xdr:col>
      <xdr:colOff>114300</xdr:colOff>
      <xdr:row>60</xdr:row>
      <xdr:rowOff>155122</xdr:rowOff>
    </xdr:to>
    <xdr:cxnSp macro="">
      <xdr:nvCxnSpPr>
        <xdr:cNvPr id="198" name="直線コネクタ 197">
          <a:extLst>
            <a:ext uri="{FF2B5EF4-FFF2-40B4-BE49-F238E27FC236}">
              <a16:creationId xmlns:a16="http://schemas.microsoft.com/office/drawing/2014/main" id="{FFA341A2-8E94-421E-AA9A-3773C55E6FDC}"/>
            </a:ext>
          </a:extLst>
        </xdr:cNvPr>
        <xdr:cNvCxnSpPr/>
      </xdr:nvCxnSpPr>
      <xdr:spPr>
        <a:xfrm>
          <a:off x="1130300" y="1042252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23965</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AAC95D86-4F92-4A50-89FC-A3CB160DE6E5}"/>
            </a:ext>
          </a:extLst>
        </xdr:cNvPr>
        <xdr:cNvSpPr txBox="1"/>
      </xdr:nvSpPr>
      <xdr:spPr>
        <a:xfrm>
          <a:off x="35820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20700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67AD7FAF-EA14-40B3-8236-0CA20CF7ABCA}"/>
            </a:ext>
          </a:extLst>
        </xdr:cNvPr>
        <xdr:cNvSpPr txBox="1"/>
      </xdr:nvSpPr>
      <xdr:spPr>
        <a:xfrm>
          <a:off x="2705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5BEA690B-2DD6-4297-9D29-2B7EE718FFA2}"/>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380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5F789D81-8E2D-42A1-8268-E85F68647231}"/>
            </a:ext>
          </a:extLst>
        </xdr:cNvPr>
        <xdr:cNvSpPr txBox="1"/>
      </xdr:nvSpPr>
      <xdr:spPr>
        <a:xfrm>
          <a:off x="927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117946</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F18AF887-8E9B-4183-9C23-43B7D022937B}"/>
            </a:ext>
          </a:extLst>
        </xdr:cNvPr>
        <xdr:cNvSpPr txBox="1"/>
      </xdr:nvSpPr>
      <xdr:spPr>
        <a:xfrm>
          <a:off x="3582044" y="1006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41201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C513B90D-187D-492A-8D09-244BA5FBB4B6}"/>
            </a:ext>
          </a:extLst>
        </xdr:cNvPr>
        <xdr:cNvSpPr txBox="1"/>
      </xdr:nvSpPr>
      <xdr:spPr>
        <a:xfrm>
          <a:off x="2705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50999</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29C32892-26C9-49C6-B049-DD62324C2F6F}"/>
            </a:ext>
          </a:extLst>
        </xdr:cNvPr>
        <xdr:cNvSpPr txBox="1"/>
      </xdr:nvSpPr>
      <xdr:spPr>
        <a:xfrm>
          <a:off x="18167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6004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55221C24-C190-48C4-A663-D57E848DE53E}"/>
            </a:ext>
          </a:extLst>
        </xdr:cNvPr>
        <xdr:cNvSpPr txBox="1"/>
      </xdr:nvSpPr>
      <xdr:spPr>
        <a:xfrm>
          <a:off x="9277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FCF73F1F-1F9B-44C3-86BC-BD1E97FE92F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E358DC00-F7B6-438C-90E0-5092EA7C388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5DF84BFC-C7C1-4679-919F-21CEA4D5853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8A557F07-6601-4096-B527-1A83E066C95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883B1F5F-B5B1-4A48-BA49-14B9A643136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8EE229C-93FA-4B41-96CA-35F4A88FAA7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204EE357-260C-435D-AF39-5E507309906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D4B3A2E3-23A3-417E-BF0D-1D473F5E12D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90F7EAC3-FE92-4AE3-8D33-DB20F3B8C04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B547EF1F-1CD7-4BC0-99D4-598A6FEACA8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B54CE433-A8B6-4E59-BD4F-896CD41CDB2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4E99C103-5748-4E41-B8C4-203BF28912A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CDAF5ACD-AFFA-4300-8685-3A0652ECAC2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67DEAECD-9991-4A6E-B1BC-1E0F66E515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47A663A6-BFBE-493F-BE07-4D8D38B4815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7FBCA6F9-A581-4BC8-B488-4C33C337C708}"/>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174E1111-4108-476D-953D-A6848801B57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6721353B-2E22-467A-9345-59902B7287C2}"/>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6819364-7755-4266-9654-EC6F281011C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3A3C367F-6C15-4013-85F9-687ADFE3C904}"/>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1B080C39-0B40-4CCE-BBC9-82FDCC4C31D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56EEB11-FCE7-4ED5-8C7B-707A5419F9C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A597897D-795C-4A43-BED7-45E6DBA997F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30" name="直線コネクタ 229">
          <a:extLst>
            <a:ext uri="{FF2B5EF4-FFF2-40B4-BE49-F238E27FC236}">
              <a16:creationId xmlns:a16="http://schemas.microsoft.com/office/drawing/2014/main" id="{ED60FABD-C1EA-40DA-BE58-21D1AB18E973}"/>
            </a:ext>
          </a:extLst>
        </xdr:cNvPr>
        <xdr:cNvCxnSpPr/>
      </xdr:nvCxnSpPr>
      <xdr:spPr>
        <a:xfrm flipV="1">
          <a:off x="10476865" y="9746236"/>
          <a:ext cx="0" cy="1293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19466FB0-54F2-47D8-9956-C0FC515ED77E}"/>
            </a:ext>
          </a:extLst>
        </xdr:cNvPr>
        <xdr:cNvSpPr txBox="1"/>
      </xdr:nvSpPr>
      <xdr:spPr>
        <a:xfrm>
          <a:off x="10515600" y="1104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32" name="直線コネクタ 231">
          <a:extLst>
            <a:ext uri="{FF2B5EF4-FFF2-40B4-BE49-F238E27FC236}">
              <a16:creationId xmlns:a16="http://schemas.microsoft.com/office/drawing/2014/main" id="{AC9ED335-B94B-40DA-955A-48BDAEEBCA4E}"/>
            </a:ext>
          </a:extLst>
        </xdr:cNvPr>
        <xdr:cNvCxnSpPr/>
      </xdr:nvCxnSpPr>
      <xdr:spPr>
        <a:xfrm>
          <a:off x="10388600" y="1103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F0DD8026-CF2E-4F34-A007-1FFCBDB598E8}"/>
            </a:ext>
          </a:extLst>
        </xdr:cNvPr>
        <xdr:cNvSpPr txBox="1"/>
      </xdr:nvSpPr>
      <xdr:spPr>
        <a:xfrm>
          <a:off x="10515600" y="95214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34" name="直線コネクタ 233">
          <a:extLst>
            <a:ext uri="{FF2B5EF4-FFF2-40B4-BE49-F238E27FC236}">
              <a16:creationId xmlns:a16="http://schemas.microsoft.com/office/drawing/2014/main" id="{2BABE945-ECB0-45E9-A2D0-F90880034156}"/>
            </a:ext>
          </a:extLst>
        </xdr:cNvPr>
        <xdr:cNvCxnSpPr/>
      </xdr:nvCxnSpPr>
      <xdr:spPr>
        <a:xfrm>
          <a:off x="10388600" y="974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59676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7B021A8B-B17C-4EFA-A3A4-7A4D55F34CDB}"/>
            </a:ext>
          </a:extLst>
        </xdr:cNvPr>
        <xdr:cNvSpPr txBox="1"/>
      </xdr:nvSpPr>
      <xdr:spPr>
        <a:xfrm>
          <a:off x="10515600" y="105181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36" name="フローチャート: 判断 235">
          <a:extLst>
            <a:ext uri="{FF2B5EF4-FFF2-40B4-BE49-F238E27FC236}">
              <a16:creationId xmlns:a16="http://schemas.microsoft.com/office/drawing/2014/main" id="{53175C0D-10E8-4168-847B-061BFBE32236}"/>
            </a:ext>
          </a:extLst>
        </xdr:cNvPr>
        <xdr:cNvSpPr/>
      </xdr:nvSpPr>
      <xdr:spPr>
        <a:xfrm>
          <a:off x="10426700" y="1066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37" name="フローチャート: 判断 236">
          <a:extLst>
            <a:ext uri="{FF2B5EF4-FFF2-40B4-BE49-F238E27FC236}">
              <a16:creationId xmlns:a16="http://schemas.microsoft.com/office/drawing/2014/main" id="{400EFA69-179C-43F0-BB7B-B0E642E07120}"/>
            </a:ext>
          </a:extLst>
        </xdr:cNvPr>
        <xdr:cNvSpPr/>
      </xdr:nvSpPr>
      <xdr:spPr>
        <a:xfrm>
          <a:off x="95885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38" name="フローチャート: 判断 237">
          <a:extLst>
            <a:ext uri="{FF2B5EF4-FFF2-40B4-BE49-F238E27FC236}">
              <a16:creationId xmlns:a16="http://schemas.microsoft.com/office/drawing/2014/main" id="{A3B056E1-F7E0-48BE-A695-68B8187EF668}"/>
            </a:ext>
          </a:extLst>
        </xdr:cNvPr>
        <xdr:cNvSpPr/>
      </xdr:nvSpPr>
      <xdr:spPr>
        <a:xfrm>
          <a:off x="8699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39" name="フローチャート: 判断 238">
          <a:extLst>
            <a:ext uri="{FF2B5EF4-FFF2-40B4-BE49-F238E27FC236}">
              <a16:creationId xmlns:a16="http://schemas.microsoft.com/office/drawing/2014/main" id="{5AB0922E-8ADB-47FE-8362-28080B727796}"/>
            </a:ext>
          </a:extLst>
        </xdr:cNvPr>
        <xdr:cNvSpPr/>
      </xdr:nvSpPr>
      <xdr:spPr>
        <a:xfrm>
          <a:off x="7810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23532</xdr:rowOff>
    </xdr:from>
    <xdr:to>
      <xdr:col>36</xdr:col>
      <xdr:colOff>165100</xdr:colOff>
      <xdr:row>63</xdr:row>
      <xdr:rowOff>125132</xdr:rowOff>
    </xdr:to>
    <xdr:sp macro="" textlink="">
      <xdr:nvSpPr>
        <xdr:cNvPr id="240" name="フローチャート: 判断 239">
          <a:extLst>
            <a:ext uri="{FF2B5EF4-FFF2-40B4-BE49-F238E27FC236}">
              <a16:creationId xmlns:a16="http://schemas.microsoft.com/office/drawing/2014/main" id="{22FF30A2-47F8-4280-9971-EAAC0C6D941C}"/>
            </a:ext>
          </a:extLst>
        </xdr:cNvPr>
        <xdr:cNvSpPr/>
      </xdr:nvSpPr>
      <xdr:spPr>
        <a:xfrm>
          <a:off x="6921500" y="1082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4780716-D5B6-4E03-B197-7526A999A56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86E78FA-1FC3-4AEA-8813-9CCE634DD79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089EAEB-7E08-4196-9D35-876916C4A58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5DC9D43-8743-41EB-B08E-868DC064F11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8E46801-09B6-4D65-BBCE-8359BD0A051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161352</xdr:rowOff>
    </xdr:from>
    <xdr:to>
      <xdr:col>55</xdr:col>
      <xdr:colOff>50800</xdr:colOff>
      <xdr:row>63</xdr:row>
      <xdr:rowOff>91502</xdr:rowOff>
    </xdr:to>
    <xdr:sp macro="" textlink="">
      <xdr:nvSpPr>
        <xdr:cNvPr id="246" name="楕円 245">
          <a:extLst>
            <a:ext uri="{FF2B5EF4-FFF2-40B4-BE49-F238E27FC236}">
              <a16:creationId xmlns:a16="http://schemas.microsoft.com/office/drawing/2014/main" id="{F2E87924-D054-4B0A-A3AC-37815333469F}"/>
            </a:ext>
          </a:extLst>
        </xdr:cNvPr>
        <xdr:cNvSpPr/>
      </xdr:nvSpPr>
      <xdr:spPr>
        <a:xfrm>
          <a:off x="10426700" y="1079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139779</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E447FB96-421E-46CD-858B-B54DFE230E25}"/>
            </a:ext>
          </a:extLst>
        </xdr:cNvPr>
        <xdr:cNvSpPr txBox="1"/>
      </xdr:nvSpPr>
      <xdr:spPr>
        <a:xfrm>
          <a:off x="10515600" y="10769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163353</xdr:rowOff>
    </xdr:from>
    <xdr:to>
      <xdr:col>50</xdr:col>
      <xdr:colOff>165100</xdr:colOff>
      <xdr:row>63</xdr:row>
      <xdr:rowOff>93503</xdr:rowOff>
    </xdr:to>
    <xdr:sp macro="" textlink="">
      <xdr:nvSpPr>
        <xdr:cNvPr id="248" name="楕円 247">
          <a:extLst>
            <a:ext uri="{FF2B5EF4-FFF2-40B4-BE49-F238E27FC236}">
              <a16:creationId xmlns:a16="http://schemas.microsoft.com/office/drawing/2014/main" id="{DAB75745-771B-4634-9B7D-7E2C164D3319}"/>
            </a:ext>
          </a:extLst>
        </xdr:cNvPr>
        <xdr:cNvSpPr/>
      </xdr:nvSpPr>
      <xdr:spPr>
        <a:xfrm>
          <a:off x="9588500" y="1079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40702</xdr:rowOff>
    </xdr:from>
    <xdr:to>
      <xdr:col>55</xdr:col>
      <xdr:colOff>0</xdr:colOff>
      <xdr:row>63</xdr:row>
      <xdr:rowOff>42703</xdr:rowOff>
    </xdr:to>
    <xdr:cxnSp macro="">
      <xdr:nvCxnSpPr>
        <xdr:cNvPr id="249" name="直線コネクタ 248">
          <a:extLst>
            <a:ext uri="{FF2B5EF4-FFF2-40B4-BE49-F238E27FC236}">
              <a16:creationId xmlns:a16="http://schemas.microsoft.com/office/drawing/2014/main" id="{5B989AED-81EC-4C61-8812-D38075977952}"/>
            </a:ext>
          </a:extLst>
        </xdr:cNvPr>
        <xdr:cNvCxnSpPr/>
      </xdr:nvCxnSpPr>
      <xdr:spPr>
        <a:xfrm flipV="1">
          <a:off x="9639300" y="10842052"/>
          <a:ext cx="838200" cy="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18459</xdr:rowOff>
    </xdr:from>
    <xdr:to>
      <xdr:col>46</xdr:col>
      <xdr:colOff>38100</xdr:colOff>
      <xdr:row>63</xdr:row>
      <xdr:rowOff>120059</xdr:rowOff>
    </xdr:to>
    <xdr:sp macro="" textlink="">
      <xdr:nvSpPr>
        <xdr:cNvPr id="250" name="楕円 249">
          <a:extLst>
            <a:ext uri="{FF2B5EF4-FFF2-40B4-BE49-F238E27FC236}">
              <a16:creationId xmlns:a16="http://schemas.microsoft.com/office/drawing/2014/main" id="{AA0CB601-9E8C-47B6-8DBF-2B6869CD2738}"/>
            </a:ext>
          </a:extLst>
        </xdr:cNvPr>
        <xdr:cNvSpPr/>
      </xdr:nvSpPr>
      <xdr:spPr>
        <a:xfrm>
          <a:off x="8699500" y="1081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42703</xdr:rowOff>
    </xdr:from>
    <xdr:to>
      <xdr:col>50</xdr:col>
      <xdr:colOff>114300</xdr:colOff>
      <xdr:row>63</xdr:row>
      <xdr:rowOff>69259</xdr:rowOff>
    </xdr:to>
    <xdr:cxnSp macro="">
      <xdr:nvCxnSpPr>
        <xdr:cNvPr id="251" name="直線コネクタ 250">
          <a:extLst>
            <a:ext uri="{FF2B5EF4-FFF2-40B4-BE49-F238E27FC236}">
              <a16:creationId xmlns:a16="http://schemas.microsoft.com/office/drawing/2014/main" id="{D53A11A3-2CE4-49B4-9DB3-B21F0D51BEE2}"/>
            </a:ext>
          </a:extLst>
        </xdr:cNvPr>
        <xdr:cNvCxnSpPr/>
      </xdr:nvCxnSpPr>
      <xdr:spPr>
        <a:xfrm flipV="1">
          <a:off x="8750300" y="10844053"/>
          <a:ext cx="889000" cy="2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25489</xdr:rowOff>
    </xdr:from>
    <xdr:to>
      <xdr:col>41</xdr:col>
      <xdr:colOff>101600</xdr:colOff>
      <xdr:row>63</xdr:row>
      <xdr:rowOff>127089</xdr:rowOff>
    </xdr:to>
    <xdr:sp macro="" textlink="">
      <xdr:nvSpPr>
        <xdr:cNvPr id="252" name="楕円 251">
          <a:extLst>
            <a:ext uri="{FF2B5EF4-FFF2-40B4-BE49-F238E27FC236}">
              <a16:creationId xmlns:a16="http://schemas.microsoft.com/office/drawing/2014/main" id="{B86C2F2F-C271-43A5-A0D5-9E744EED6073}"/>
            </a:ext>
          </a:extLst>
        </xdr:cNvPr>
        <xdr:cNvSpPr/>
      </xdr:nvSpPr>
      <xdr:spPr>
        <a:xfrm>
          <a:off x="7810500" y="1082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69259</xdr:rowOff>
    </xdr:from>
    <xdr:to>
      <xdr:col>45</xdr:col>
      <xdr:colOff>177800</xdr:colOff>
      <xdr:row>63</xdr:row>
      <xdr:rowOff>76289</xdr:rowOff>
    </xdr:to>
    <xdr:cxnSp macro="">
      <xdr:nvCxnSpPr>
        <xdr:cNvPr id="253" name="直線コネクタ 252">
          <a:extLst>
            <a:ext uri="{FF2B5EF4-FFF2-40B4-BE49-F238E27FC236}">
              <a16:creationId xmlns:a16="http://schemas.microsoft.com/office/drawing/2014/main" id="{D900ED58-094E-4C7A-B0E8-36A9F5896C0C}"/>
            </a:ext>
          </a:extLst>
        </xdr:cNvPr>
        <xdr:cNvCxnSpPr/>
      </xdr:nvCxnSpPr>
      <xdr:spPr>
        <a:xfrm flipV="1">
          <a:off x="7861300" y="10870609"/>
          <a:ext cx="889000" cy="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27084</xdr:rowOff>
    </xdr:from>
    <xdr:to>
      <xdr:col>36</xdr:col>
      <xdr:colOff>165100</xdr:colOff>
      <xdr:row>63</xdr:row>
      <xdr:rowOff>128684</xdr:rowOff>
    </xdr:to>
    <xdr:sp macro="" textlink="">
      <xdr:nvSpPr>
        <xdr:cNvPr id="254" name="楕円 253">
          <a:extLst>
            <a:ext uri="{FF2B5EF4-FFF2-40B4-BE49-F238E27FC236}">
              <a16:creationId xmlns:a16="http://schemas.microsoft.com/office/drawing/2014/main" id="{07EBE59B-6B60-416D-8943-F0880FD5C881}"/>
            </a:ext>
          </a:extLst>
        </xdr:cNvPr>
        <xdr:cNvSpPr/>
      </xdr:nvSpPr>
      <xdr:spPr>
        <a:xfrm>
          <a:off x="6921500" y="1082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76289</xdr:rowOff>
    </xdr:from>
    <xdr:to>
      <xdr:col>41</xdr:col>
      <xdr:colOff>50800</xdr:colOff>
      <xdr:row>63</xdr:row>
      <xdr:rowOff>77884</xdr:rowOff>
    </xdr:to>
    <xdr:cxnSp macro="">
      <xdr:nvCxnSpPr>
        <xdr:cNvPr id="255" name="直線コネクタ 254">
          <a:extLst>
            <a:ext uri="{FF2B5EF4-FFF2-40B4-BE49-F238E27FC236}">
              <a16:creationId xmlns:a16="http://schemas.microsoft.com/office/drawing/2014/main" id="{80CDCFA7-AF9B-4CE0-A166-60BBA78BBFAA}"/>
            </a:ext>
          </a:extLst>
        </xdr:cNvPr>
        <xdr:cNvCxnSpPr/>
      </xdr:nvCxnSpPr>
      <xdr:spPr>
        <a:xfrm flipV="1">
          <a:off x="6972300" y="10877639"/>
          <a:ext cx="889000" cy="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167186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A6AF24F1-2971-405E-900C-B7D7A22B8E44}"/>
            </a:ext>
          </a:extLst>
        </xdr:cNvPr>
        <xdr:cNvSpPr txBox="1"/>
      </xdr:nvSpPr>
      <xdr:spPr>
        <a:xfrm>
          <a:off x="9327095" y="1045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7062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120923A9-8751-48F9-9C9F-3F2490FC9DDF}"/>
            </a:ext>
          </a:extLst>
        </xdr:cNvPr>
        <xdr:cNvSpPr txBox="1"/>
      </xdr:nvSpPr>
      <xdr:spPr>
        <a:xfrm>
          <a:off x="8450795" y="1046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167293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FC7BBE0B-937F-4CDC-B4B6-37C8C2CDDC21}"/>
            </a:ext>
          </a:extLst>
        </xdr:cNvPr>
        <xdr:cNvSpPr txBox="1"/>
      </xdr:nvSpPr>
      <xdr:spPr>
        <a:xfrm>
          <a:off x="7561795" y="104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141659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E8C729C7-0303-4D8B-AEC5-0E6C13F8923B}"/>
            </a:ext>
          </a:extLst>
        </xdr:cNvPr>
        <xdr:cNvSpPr txBox="1"/>
      </xdr:nvSpPr>
      <xdr:spPr>
        <a:xfrm>
          <a:off x="6672795" y="1060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84630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57B8FA3B-5F48-4392-B5AC-BBB66FB4A67C}"/>
            </a:ext>
          </a:extLst>
        </xdr:cNvPr>
        <xdr:cNvSpPr txBox="1"/>
      </xdr:nvSpPr>
      <xdr:spPr>
        <a:xfrm>
          <a:off x="9327095" y="10885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111186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970767AF-EEF5-4460-B9A1-64B86EE3658B}"/>
            </a:ext>
          </a:extLst>
        </xdr:cNvPr>
        <xdr:cNvSpPr txBox="1"/>
      </xdr:nvSpPr>
      <xdr:spPr>
        <a:xfrm>
          <a:off x="8450795" y="10912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118216</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9745CB53-C3C8-4FE8-A25B-417DB1ED3B69}"/>
            </a:ext>
          </a:extLst>
        </xdr:cNvPr>
        <xdr:cNvSpPr txBox="1"/>
      </xdr:nvSpPr>
      <xdr:spPr>
        <a:xfrm>
          <a:off x="7561795" y="1091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119811</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FB113BB9-A07F-4840-A8E8-DA70A0F6F147}"/>
            </a:ext>
          </a:extLst>
        </xdr:cNvPr>
        <xdr:cNvSpPr txBox="1"/>
      </xdr:nvSpPr>
      <xdr:spPr>
        <a:xfrm>
          <a:off x="6672795" y="1092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25D41065-A1A6-46DA-A7C8-0566CC3C1C8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BE5FF8A-0174-4372-9F5F-59AFC9491D5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23E26B5F-5AC7-4F78-9C0C-02D50FA6E9F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1E9908F4-E9D0-4AE9-84B3-B4D5409D59B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EE9E6933-FD1A-42A3-92C1-981905FA9C8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1AE62A6C-02F0-47FF-BAAA-6464F2360D4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9A3E5B45-CC02-4691-B0EC-C4B53FF0383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85586A2E-6381-4731-A6CE-77CC521DA31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B1CBC147-A538-463D-96B0-D58187798C1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DEE68108-0167-4653-A06D-BF14CE23E5B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E3F67E84-E9E9-44B6-B268-A68FEF71D3C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2013C038-E3A3-4C8A-B5A2-810FC10C845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E758CCAF-3D02-48AA-8BEA-55FAC160ED4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66616C24-D82A-4CCF-ACED-5FCF06D9BF3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DD8AAB8E-269B-4A47-A177-DA2838324DF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B2C60331-A596-458F-9B63-AF04A03EF68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A45797BE-C500-4A38-8FBB-109436025F1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36F2E710-A9BB-4717-9B25-4C98E597A45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CDD24B75-B910-416C-A499-D1EF4705654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EEF3BDEB-783E-4D8A-ACC6-DD41E1E236C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40AB2D2B-0081-4140-8B33-FC41B092C66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8983D2AE-6D88-455B-87D3-F62F3FF814D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26008CF-204F-49CC-A820-5353C4D9A77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88DA2A07-6A09-4FB0-98BB-53F16C5C87B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7DF98E06-E03B-4CEA-9ABF-3FA197F7298D}"/>
            </a:ext>
          </a:extLst>
        </xdr:cNvPr>
        <xdr:cNvCxnSpPr/>
      </xdr:nvCxnSpPr>
      <xdr:spPr>
        <a:xfrm flipV="1">
          <a:off x="4634865" y="1340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9D05B842-998F-4234-95D9-A2E852B19C2A}"/>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411B9367-6CB5-444D-9E85-920BD5E4686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63BF7149-0CBA-4278-819D-2A589A01E6A3}"/>
            </a:ext>
          </a:extLst>
        </xdr:cNvPr>
        <xdr:cNvSpPr txBox="1"/>
      </xdr:nvSpPr>
      <xdr:spPr>
        <a:xfrm>
          <a:off x="4673600" y="1318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2" name="直線コネクタ 291">
          <a:extLst>
            <a:ext uri="{FF2B5EF4-FFF2-40B4-BE49-F238E27FC236}">
              <a16:creationId xmlns:a16="http://schemas.microsoft.com/office/drawing/2014/main" id="{2C543C62-A0C1-45CE-BD80-38F7A2D46FFB}"/>
            </a:ext>
          </a:extLst>
        </xdr:cNvPr>
        <xdr:cNvCxnSpPr/>
      </xdr:nvCxnSpPr>
      <xdr:spPr>
        <a:xfrm>
          <a:off x="4546600" y="134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112413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E1B3600C-69AA-4D3B-9E86-AC54BF7D77CD}"/>
            </a:ext>
          </a:extLst>
        </xdr:cNvPr>
        <xdr:cNvSpPr txBox="1"/>
      </xdr:nvSpPr>
      <xdr:spPr>
        <a:xfrm>
          <a:off x="4673600" y="14171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94" name="フローチャート: 判断 293">
          <a:extLst>
            <a:ext uri="{FF2B5EF4-FFF2-40B4-BE49-F238E27FC236}">
              <a16:creationId xmlns:a16="http://schemas.microsoft.com/office/drawing/2014/main" id="{76512D98-95D0-4D39-A5D3-4518D06AF3A9}"/>
            </a:ext>
          </a:extLst>
        </xdr:cNvPr>
        <xdr:cNvSpPr/>
      </xdr:nvSpPr>
      <xdr:spPr>
        <a:xfrm>
          <a:off x="45847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5" name="フローチャート: 判断 294">
          <a:extLst>
            <a:ext uri="{FF2B5EF4-FFF2-40B4-BE49-F238E27FC236}">
              <a16:creationId xmlns:a16="http://schemas.microsoft.com/office/drawing/2014/main" id="{6753B15F-6497-4CB7-8CEF-4717777C08A1}"/>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96" name="フローチャート: 判断 295">
          <a:extLst>
            <a:ext uri="{FF2B5EF4-FFF2-40B4-BE49-F238E27FC236}">
              <a16:creationId xmlns:a16="http://schemas.microsoft.com/office/drawing/2014/main" id="{F0146ECD-9A1C-4B98-9658-6B38EEC9C3AE}"/>
            </a:ext>
          </a:extLst>
        </xdr:cNvPr>
        <xdr:cNvSpPr/>
      </xdr:nvSpPr>
      <xdr:spPr>
        <a:xfrm>
          <a:off x="2857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7" name="フローチャート: 判断 296">
          <a:extLst>
            <a:ext uri="{FF2B5EF4-FFF2-40B4-BE49-F238E27FC236}">
              <a16:creationId xmlns:a16="http://schemas.microsoft.com/office/drawing/2014/main" id="{8B7E2122-D2AD-49BC-B6FE-DDED64A3C0C9}"/>
            </a:ext>
          </a:extLst>
        </xdr:cNvPr>
        <xdr:cNvSpPr/>
      </xdr:nvSpPr>
      <xdr:spPr>
        <a:xfrm>
          <a:off x="1968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23495</xdr:rowOff>
    </xdr:from>
    <xdr:to>
      <xdr:col>6</xdr:col>
      <xdr:colOff>38100</xdr:colOff>
      <xdr:row>82</xdr:row>
      <xdr:rowOff>125095</xdr:rowOff>
    </xdr:to>
    <xdr:sp macro="" textlink="">
      <xdr:nvSpPr>
        <xdr:cNvPr id="298" name="フローチャート: 判断 297">
          <a:extLst>
            <a:ext uri="{FF2B5EF4-FFF2-40B4-BE49-F238E27FC236}">
              <a16:creationId xmlns:a16="http://schemas.microsoft.com/office/drawing/2014/main" id="{B33E2F72-E23E-4AA6-86F1-7878DF6C5D8E}"/>
            </a:ext>
          </a:extLst>
        </xdr:cNvPr>
        <xdr:cNvSpPr/>
      </xdr:nvSpPr>
      <xdr:spPr>
        <a:xfrm>
          <a:off x="1079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AFD99CC-27F4-45F1-A88E-B034E3AC2A7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5485309-4A33-4A2F-9898-E0FE8E49C93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338CA92-BF01-4975-9863-655AAA49CF7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E1041A4-C9C9-46D8-AC88-AC0160871F2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71845D4-65C7-4164-A9BA-247399739BE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164464</xdr:rowOff>
    </xdr:from>
    <xdr:to>
      <xdr:col>24</xdr:col>
      <xdr:colOff>114300</xdr:colOff>
      <xdr:row>81</xdr:row>
      <xdr:rowOff>94614</xdr:rowOff>
    </xdr:to>
    <xdr:sp macro="" textlink="">
      <xdr:nvSpPr>
        <xdr:cNvPr id="304" name="楕円 303">
          <a:extLst>
            <a:ext uri="{FF2B5EF4-FFF2-40B4-BE49-F238E27FC236}">
              <a16:creationId xmlns:a16="http://schemas.microsoft.com/office/drawing/2014/main" id="{5944D3C6-D2EA-4D33-9D55-921E3978DB9B}"/>
            </a:ext>
          </a:extLst>
        </xdr:cNvPr>
        <xdr:cNvSpPr/>
      </xdr:nvSpPr>
      <xdr:spPr>
        <a:xfrm>
          <a:off x="4584700" y="13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15891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26F95364-E71E-4CDD-A538-03BBF2F144CE}"/>
            </a:ext>
          </a:extLst>
        </xdr:cNvPr>
        <xdr:cNvSpPr txBox="1"/>
      </xdr:nvSpPr>
      <xdr:spPr>
        <a:xfrm>
          <a:off x="4673600"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118745</xdr:rowOff>
    </xdr:from>
    <xdr:to>
      <xdr:col>20</xdr:col>
      <xdr:colOff>38100</xdr:colOff>
      <xdr:row>81</xdr:row>
      <xdr:rowOff>48895</xdr:rowOff>
    </xdr:to>
    <xdr:sp macro="" textlink="">
      <xdr:nvSpPr>
        <xdr:cNvPr id="306" name="楕円 305">
          <a:extLst>
            <a:ext uri="{FF2B5EF4-FFF2-40B4-BE49-F238E27FC236}">
              <a16:creationId xmlns:a16="http://schemas.microsoft.com/office/drawing/2014/main" id="{1031A56B-3D15-4EC4-ACC0-C03E18C74802}"/>
            </a:ext>
          </a:extLst>
        </xdr:cNvPr>
        <xdr:cNvSpPr/>
      </xdr:nvSpPr>
      <xdr:spPr>
        <a:xfrm>
          <a:off x="37465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169545</xdr:rowOff>
    </xdr:from>
    <xdr:to>
      <xdr:col>24</xdr:col>
      <xdr:colOff>63500</xdr:colOff>
      <xdr:row>81</xdr:row>
      <xdr:rowOff>43814</xdr:rowOff>
    </xdr:to>
    <xdr:cxnSp macro="">
      <xdr:nvCxnSpPr>
        <xdr:cNvPr id="307" name="直線コネクタ 306">
          <a:extLst>
            <a:ext uri="{FF2B5EF4-FFF2-40B4-BE49-F238E27FC236}">
              <a16:creationId xmlns:a16="http://schemas.microsoft.com/office/drawing/2014/main" id="{598306AB-BE05-4174-B9E5-FEC0F9D19768}"/>
            </a:ext>
          </a:extLst>
        </xdr:cNvPr>
        <xdr:cNvCxnSpPr/>
      </xdr:nvCxnSpPr>
      <xdr:spPr>
        <a:xfrm>
          <a:off x="3797300" y="13885545"/>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73025</xdr:rowOff>
    </xdr:from>
    <xdr:to>
      <xdr:col>15</xdr:col>
      <xdr:colOff>101600</xdr:colOff>
      <xdr:row>81</xdr:row>
      <xdr:rowOff>3175</xdr:rowOff>
    </xdr:to>
    <xdr:sp macro="" textlink="">
      <xdr:nvSpPr>
        <xdr:cNvPr id="308" name="楕円 307">
          <a:extLst>
            <a:ext uri="{FF2B5EF4-FFF2-40B4-BE49-F238E27FC236}">
              <a16:creationId xmlns:a16="http://schemas.microsoft.com/office/drawing/2014/main" id="{1C6B1288-9580-4F20-98F6-B3499DA6D1AE}"/>
            </a:ext>
          </a:extLst>
        </xdr:cNvPr>
        <xdr:cNvSpPr/>
      </xdr:nvSpPr>
      <xdr:spPr>
        <a:xfrm>
          <a:off x="2857500" y="137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123825</xdr:rowOff>
    </xdr:from>
    <xdr:to>
      <xdr:col>19</xdr:col>
      <xdr:colOff>177800</xdr:colOff>
      <xdr:row>80</xdr:row>
      <xdr:rowOff>169545</xdr:rowOff>
    </xdr:to>
    <xdr:cxnSp macro="">
      <xdr:nvCxnSpPr>
        <xdr:cNvPr id="309" name="直線コネクタ 308">
          <a:extLst>
            <a:ext uri="{FF2B5EF4-FFF2-40B4-BE49-F238E27FC236}">
              <a16:creationId xmlns:a16="http://schemas.microsoft.com/office/drawing/2014/main" id="{2945B944-D9CF-423F-8CAF-D3B63C991B00}"/>
            </a:ext>
          </a:extLst>
        </xdr:cNvPr>
        <xdr:cNvCxnSpPr/>
      </xdr:nvCxnSpPr>
      <xdr:spPr>
        <a:xfrm>
          <a:off x="2908300" y="138398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15875</xdr:rowOff>
    </xdr:from>
    <xdr:to>
      <xdr:col>10</xdr:col>
      <xdr:colOff>165100</xdr:colOff>
      <xdr:row>80</xdr:row>
      <xdr:rowOff>117475</xdr:rowOff>
    </xdr:to>
    <xdr:sp macro="" textlink="">
      <xdr:nvSpPr>
        <xdr:cNvPr id="310" name="楕円 309">
          <a:extLst>
            <a:ext uri="{FF2B5EF4-FFF2-40B4-BE49-F238E27FC236}">
              <a16:creationId xmlns:a16="http://schemas.microsoft.com/office/drawing/2014/main" id="{62A68116-C806-4608-A045-61B4A351343B}"/>
            </a:ext>
          </a:extLst>
        </xdr:cNvPr>
        <xdr:cNvSpPr/>
      </xdr:nvSpPr>
      <xdr:spPr>
        <a:xfrm>
          <a:off x="1968500"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66675</xdr:rowOff>
    </xdr:from>
    <xdr:to>
      <xdr:col>15</xdr:col>
      <xdr:colOff>50800</xdr:colOff>
      <xdr:row>80</xdr:row>
      <xdr:rowOff>123825</xdr:rowOff>
    </xdr:to>
    <xdr:cxnSp macro="">
      <xdr:nvCxnSpPr>
        <xdr:cNvPr id="311" name="直線コネクタ 310">
          <a:extLst>
            <a:ext uri="{FF2B5EF4-FFF2-40B4-BE49-F238E27FC236}">
              <a16:creationId xmlns:a16="http://schemas.microsoft.com/office/drawing/2014/main" id="{1DF32055-7AAD-4ABF-8DB2-148F13D6022F}"/>
            </a:ext>
          </a:extLst>
        </xdr:cNvPr>
        <xdr:cNvCxnSpPr/>
      </xdr:nvCxnSpPr>
      <xdr:spPr>
        <a:xfrm>
          <a:off x="2019300" y="137826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12064</xdr:rowOff>
    </xdr:from>
    <xdr:to>
      <xdr:col>6</xdr:col>
      <xdr:colOff>38100</xdr:colOff>
      <xdr:row>80</xdr:row>
      <xdr:rowOff>113664</xdr:rowOff>
    </xdr:to>
    <xdr:sp macro="" textlink="">
      <xdr:nvSpPr>
        <xdr:cNvPr id="312" name="楕円 311">
          <a:extLst>
            <a:ext uri="{FF2B5EF4-FFF2-40B4-BE49-F238E27FC236}">
              <a16:creationId xmlns:a16="http://schemas.microsoft.com/office/drawing/2014/main" id="{908730A1-9AB6-4524-A483-3A49C4716A9D}"/>
            </a:ext>
          </a:extLst>
        </xdr:cNvPr>
        <xdr:cNvSpPr/>
      </xdr:nvSpPr>
      <xdr:spPr>
        <a:xfrm>
          <a:off x="1079500" y="1372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62864</xdr:rowOff>
    </xdr:from>
    <xdr:to>
      <xdr:col>10</xdr:col>
      <xdr:colOff>114300</xdr:colOff>
      <xdr:row>80</xdr:row>
      <xdr:rowOff>66675</xdr:rowOff>
    </xdr:to>
    <xdr:cxnSp macro="">
      <xdr:nvCxnSpPr>
        <xdr:cNvPr id="313" name="直線コネクタ 312">
          <a:extLst>
            <a:ext uri="{FF2B5EF4-FFF2-40B4-BE49-F238E27FC236}">
              <a16:creationId xmlns:a16="http://schemas.microsoft.com/office/drawing/2014/main" id="{30196B82-2B7A-47C0-B167-4C2DB83C17C6}"/>
            </a:ext>
          </a:extLst>
        </xdr:cNvPr>
        <xdr:cNvCxnSpPr/>
      </xdr:nvCxnSpPr>
      <xdr:spPr>
        <a:xfrm>
          <a:off x="1130300" y="1377886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314" name="n_1aveValue【公営住宅】&#10;有形固定資産減価償却率">
          <a:extLst>
            <a:ext uri="{FF2B5EF4-FFF2-40B4-BE49-F238E27FC236}">
              <a16:creationId xmlns:a16="http://schemas.microsoft.com/office/drawing/2014/main" id="{128B78EC-12D7-4541-BC51-7C615FA6ECA2}"/>
            </a:ext>
          </a:extLst>
        </xdr:cNvPr>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28591</xdr:rowOff>
    </xdr:from>
    <xdr:ext cx="405111" cy="259045"/>
    <xdr:sp macro="" textlink="">
      <xdr:nvSpPr>
        <xdr:cNvPr id="315" name="n_2aveValue【公営住宅】&#10;有形固定資産減価償却率">
          <a:extLst>
            <a:ext uri="{FF2B5EF4-FFF2-40B4-BE49-F238E27FC236}">
              <a16:creationId xmlns:a16="http://schemas.microsoft.com/office/drawing/2014/main" id="{C5B18867-2304-4D4B-A41F-805B3CEA2489}"/>
            </a:ext>
          </a:extLst>
        </xdr:cNvPr>
        <xdr:cNvSpPr txBox="1"/>
      </xdr:nvSpPr>
      <xdr:spPr>
        <a:xfrm>
          <a:off x="2705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169563</xdr:rowOff>
    </xdr:from>
    <xdr:ext cx="405111" cy="259045"/>
    <xdr:sp macro="" textlink="">
      <xdr:nvSpPr>
        <xdr:cNvPr id="316" name="n_3aveValue【公営住宅】&#10;有形固定資産減価償却率">
          <a:extLst>
            <a:ext uri="{FF2B5EF4-FFF2-40B4-BE49-F238E27FC236}">
              <a16:creationId xmlns:a16="http://schemas.microsoft.com/office/drawing/2014/main" id="{388E41A4-5128-4E0B-8924-3E1C2BF83071}"/>
            </a:ext>
          </a:extLst>
        </xdr:cNvPr>
        <xdr:cNvSpPr txBox="1"/>
      </xdr:nvSpPr>
      <xdr:spPr>
        <a:xfrm>
          <a:off x="1816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116222</xdr:rowOff>
    </xdr:from>
    <xdr:ext cx="405111" cy="259045"/>
    <xdr:sp macro="" textlink="">
      <xdr:nvSpPr>
        <xdr:cNvPr id="317" name="n_4aveValue【公営住宅】&#10;有形固定資産減価償却率">
          <a:extLst>
            <a:ext uri="{FF2B5EF4-FFF2-40B4-BE49-F238E27FC236}">
              <a16:creationId xmlns:a16="http://schemas.microsoft.com/office/drawing/2014/main" id="{6784B7C1-CEB0-4BE0-8FF2-59E82BF0B7FF}"/>
            </a:ext>
          </a:extLst>
        </xdr:cNvPr>
        <xdr:cNvSpPr txBox="1"/>
      </xdr:nvSpPr>
      <xdr:spPr>
        <a:xfrm>
          <a:off x="927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65422</xdr:rowOff>
    </xdr:from>
    <xdr:ext cx="405111" cy="259045"/>
    <xdr:sp macro="" textlink="">
      <xdr:nvSpPr>
        <xdr:cNvPr id="318" name="n_1mainValue【公営住宅】&#10;有形固定資産減価償却率">
          <a:extLst>
            <a:ext uri="{FF2B5EF4-FFF2-40B4-BE49-F238E27FC236}">
              <a16:creationId xmlns:a16="http://schemas.microsoft.com/office/drawing/2014/main" id="{DA9AD099-142D-447D-BAEA-FE01AC31B47A}"/>
            </a:ext>
          </a:extLst>
        </xdr:cNvPr>
        <xdr:cNvSpPr txBox="1"/>
      </xdr:nvSpPr>
      <xdr:spPr>
        <a:xfrm>
          <a:off x="3582044" y="1360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19702</xdr:rowOff>
    </xdr:from>
    <xdr:ext cx="405111" cy="259045"/>
    <xdr:sp macro="" textlink="">
      <xdr:nvSpPr>
        <xdr:cNvPr id="319" name="n_2mainValue【公営住宅】&#10;有形固定資産減価償却率">
          <a:extLst>
            <a:ext uri="{FF2B5EF4-FFF2-40B4-BE49-F238E27FC236}">
              <a16:creationId xmlns:a16="http://schemas.microsoft.com/office/drawing/2014/main" id="{B7BC80E8-A66F-472D-BFB7-3F62204BF210}"/>
            </a:ext>
          </a:extLst>
        </xdr:cNvPr>
        <xdr:cNvSpPr txBox="1"/>
      </xdr:nvSpPr>
      <xdr:spPr>
        <a:xfrm>
          <a:off x="270574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134002</xdr:rowOff>
    </xdr:from>
    <xdr:ext cx="405111" cy="259045"/>
    <xdr:sp macro="" textlink="">
      <xdr:nvSpPr>
        <xdr:cNvPr id="320" name="n_3mainValue【公営住宅】&#10;有形固定資産減価償却率">
          <a:extLst>
            <a:ext uri="{FF2B5EF4-FFF2-40B4-BE49-F238E27FC236}">
              <a16:creationId xmlns:a16="http://schemas.microsoft.com/office/drawing/2014/main" id="{51233664-3987-43F7-99A8-5EC134832F8C}"/>
            </a:ext>
          </a:extLst>
        </xdr:cNvPr>
        <xdr:cNvSpPr txBox="1"/>
      </xdr:nvSpPr>
      <xdr:spPr>
        <a:xfrm>
          <a:off x="18167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130191</xdr:rowOff>
    </xdr:from>
    <xdr:ext cx="405111" cy="259045"/>
    <xdr:sp macro="" textlink="">
      <xdr:nvSpPr>
        <xdr:cNvPr id="321" name="n_4mainValue【公営住宅】&#10;有形固定資産減価償却率">
          <a:extLst>
            <a:ext uri="{FF2B5EF4-FFF2-40B4-BE49-F238E27FC236}">
              <a16:creationId xmlns:a16="http://schemas.microsoft.com/office/drawing/2014/main" id="{8E487FCD-13DE-451D-8173-601A83EEC0A2}"/>
            </a:ext>
          </a:extLst>
        </xdr:cNvPr>
        <xdr:cNvSpPr txBox="1"/>
      </xdr:nvSpPr>
      <xdr:spPr>
        <a:xfrm>
          <a:off x="92774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E466F124-6540-4F2C-B9B9-6CF0D390ADE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6F84C72F-CA07-43CA-B77C-D9F0F3BCD58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4C56AB95-6186-42D5-8273-BE665BDB0CA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28CE34B4-D1A5-45C3-8CE0-C658006732D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8BE3E933-F005-4DD4-947E-D389E76AA1A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92E957C3-1A06-49F8-815C-6E1B76954AB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94FE3E28-E433-43CF-8593-3B33FCCCD14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9ABA731-07C5-4D9A-93F8-2CE606CC27A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BB007A75-9711-4E99-B0B3-C41A0D8D0F8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D57203F-8548-4491-8134-860D1BB4518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43B59529-0A28-497B-9E22-A2AF778973D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F98F3536-1176-4589-B74D-7BDEE11F6EA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A4E52679-73BD-479F-9F83-1FEA9521EA6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DAFED295-96D1-4AD3-B56E-FF208B9957FA}"/>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F53C1DD9-243B-4BF2-9D6C-A7F1637F458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B2721FF5-9C40-4ED2-A52E-4DD926EC3A1C}"/>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AD7ED902-7E66-4B7E-AA07-9DCB119B3FC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01A8FC49-EB77-41FD-B393-29193C48ADF1}"/>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ECBD5806-096A-4295-ACB5-3ABC13CB9CA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ABF6F209-9750-430F-87E1-1CE703F5D267}"/>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424BBDC0-ABEB-45F8-8EEC-D5590838F7D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EE9C3FBE-A68B-40B3-B7B3-54C35D405A7F}"/>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A7D5E216-4F7E-493F-A9B9-56D27F76FFB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45" name="直線コネクタ 344">
          <a:extLst>
            <a:ext uri="{FF2B5EF4-FFF2-40B4-BE49-F238E27FC236}">
              <a16:creationId xmlns:a16="http://schemas.microsoft.com/office/drawing/2014/main" id="{21F2EBBD-464E-430B-A1E5-D28CC8FE4864}"/>
            </a:ext>
          </a:extLst>
        </xdr:cNvPr>
        <xdr:cNvCxnSpPr/>
      </xdr:nvCxnSpPr>
      <xdr:spPr>
        <a:xfrm flipV="1">
          <a:off x="10476865" y="13396646"/>
          <a:ext cx="0" cy="145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46" name="【公営住宅】&#10;一人当たり面積最小値テキスト">
          <a:extLst>
            <a:ext uri="{FF2B5EF4-FFF2-40B4-BE49-F238E27FC236}">
              <a16:creationId xmlns:a16="http://schemas.microsoft.com/office/drawing/2014/main" id="{9B2D877D-B359-475B-946C-1CB6878866A4}"/>
            </a:ext>
          </a:extLst>
        </xdr:cNvPr>
        <xdr:cNvSpPr txBox="1"/>
      </xdr:nvSpPr>
      <xdr:spPr>
        <a:xfrm>
          <a:off x="10515600" y="1485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47" name="直線コネクタ 346">
          <a:extLst>
            <a:ext uri="{FF2B5EF4-FFF2-40B4-BE49-F238E27FC236}">
              <a16:creationId xmlns:a16="http://schemas.microsoft.com/office/drawing/2014/main" id="{98935CDE-567F-4620-B205-EEBCCBFAE30D}"/>
            </a:ext>
          </a:extLst>
        </xdr:cNvPr>
        <xdr:cNvCxnSpPr/>
      </xdr:nvCxnSpPr>
      <xdr:spPr>
        <a:xfrm>
          <a:off x="10388600" y="1484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48" name="【公営住宅】&#10;一人当たり面積最大値テキスト">
          <a:extLst>
            <a:ext uri="{FF2B5EF4-FFF2-40B4-BE49-F238E27FC236}">
              <a16:creationId xmlns:a16="http://schemas.microsoft.com/office/drawing/2014/main" id="{7867BF94-7FAE-4608-8DBB-A9E8B5F9C02C}"/>
            </a:ext>
          </a:extLst>
        </xdr:cNvPr>
        <xdr:cNvSpPr txBox="1"/>
      </xdr:nvSpPr>
      <xdr:spPr>
        <a:xfrm>
          <a:off x="10515600" y="1317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49" name="直線コネクタ 348">
          <a:extLst>
            <a:ext uri="{FF2B5EF4-FFF2-40B4-BE49-F238E27FC236}">
              <a16:creationId xmlns:a16="http://schemas.microsoft.com/office/drawing/2014/main" id="{C50940F6-526F-43F0-9EF1-B73CDD11AD82}"/>
            </a:ext>
          </a:extLst>
        </xdr:cNvPr>
        <xdr:cNvCxnSpPr/>
      </xdr:nvCxnSpPr>
      <xdr:spPr>
        <a:xfrm>
          <a:off x="10388600" y="1339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1491</xdr:rowOff>
    </xdr:from>
    <xdr:ext cx="469744" cy="259045"/>
    <xdr:sp macro="" textlink="">
      <xdr:nvSpPr>
        <xdr:cNvPr id="350" name="【公営住宅】&#10;一人当たり面積平均値テキスト">
          <a:extLst>
            <a:ext uri="{FF2B5EF4-FFF2-40B4-BE49-F238E27FC236}">
              <a16:creationId xmlns:a16="http://schemas.microsoft.com/office/drawing/2014/main" id="{1902D93A-F35C-4F08-BF07-F790B74C522C}"/>
            </a:ext>
          </a:extLst>
        </xdr:cNvPr>
        <xdr:cNvSpPr txBox="1"/>
      </xdr:nvSpPr>
      <xdr:spPr>
        <a:xfrm>
          <a:off x="10515600" y="14403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51" name="フローチャート: 判断 350">
          <a:extLst>
            <a:ext uri="{FF2B5EF4-FFF2-40B4-BE49-F238E27FC236}">
              <a16:creationId xmlns:a16="http://schemas.microsoft.com/office/drawing/2014/main" id="{8D7E0F6C-5B02-4571-8D1B-DB0A8F1D872C}"/>
            </a:ext>
          </a:extLst>
        </xdr:cNvPr>
        <xdr:cNvSpPr/>
      </xdr:nvSpPr>
      <xdr:spPr>
        <a:xfrm>
          <a:off x="10426700" y="1455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52" name="フローチャート: 判断 351">
          <a:extLst>
            <a:ext uri="{FF2B5EF4-FFF2-40B4-BE49-F238E27FC236}">
              <a16:creationId xmlns:a16="http://schemas.microsoft.com/office/drawing/2014/main" id="{F131EC78-2DA4-4736-BDBB-50E5304E5EE9}"/>
            </a:ext>
          </a:extLst>
        </xdr:cNvPr>
        <xdr:cNvSpPr/>
      </xdr:nvSpPr>
      <xdr:spPr>
        <a:xfrm>
          <a:off x="9588500" y="145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53" name="フローチャート: 判断 352">
          <a:extLst>
            <a:ext uri="{FF2B5EF4-FFF2-40B4-BE49-F238E27FC236}">
              <a16:creationId xmlns:a16="http://schemas.microsoft.com/office/drawing/2014/main" id="{E2BDB987-21E1-4730-902D-902DE59CC8CE}"/>
            </a:ext>
          </a:extLst>
        </xdr:cNvPr>
        <xdr:cNvSpPr/>
      </xdr:nvSpPr>
      <xdr:spPr>
        <a:xfrm>
          <a:off x="8699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22200</xdr:rowOff>
    </xdr:from>
    <xdr:to>
      <xdr:col>41</xdr:col>
      <xdr:colOff>101600</xdr:colOff>
      <xdr:row>85</xdr:row>
      <xdr:rowOff>123800</xdr:rowOff>
    </xdr:to>
    <xdr:sp macro="" textlink="">
      <xdr:nvSpPr>
        <xdr:cNvPr id="354" name="フローチャート: 判断 353">
          <a:extLst>
            <a:ext uri="{FF2B5EF4-FFF2-40B4-BE49-F238E27FC236}">
              <a16:creationId xmlns:a16="http://schemas.microsoft.com/office/drawing/2014/main" id="{778A6DDF-DD0E-4CBB-B54F-E92BE2E41B06}"/>
            </a:ext>
          </a:extLst>
        </xdr:cNvPr>
        <xdr:cNvSpPr/>
      </xdr:nvSpPr>
      <xdr:spPr>
        <a:xfrm>
          <a:off x="7810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85141</xdr:rowOff>
    </xdr:from>
    <xdr:to>
      <xdr:col>36</xdr:col>
      <xdr:colOff>165100</xdr:colOff>
      <xdr:row>86</xdr:row>
      <xdr:rowOff>15291</xdr:rowOff>
    </xdr:to>
    <xdr:sp macro="" textlink="">
      <xdr:nvSpPr>
        <xdr:cNvPr id="355" name="フローチャート: 判断 354">
          <a:extLst>
            <a:ext uri="{FF2B5EF4-FFF2-40B4-BE49-F238E27FC236}">
              <a16:creationId xmlns:a16="http://schemas.microsoft.com/office/drawing/2014/main" id="{FE98E580-8EEC-4C55-8604-3632A2AED411}"/>
            </a:ext>
          </a:extLst>
        </xdr:cNvPr>
        <xdr:cNvSpPr/>
      </xdr:nvSpPr>
      <xdr:spPr>
        <a:xfrm>
          <a:off x="6921500" y="1465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FB0B0A-0F6F-48D7-A759-F5C1E7DBC6F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3E402E1-6534-48AB-9D58-CEE403F7318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981F03D-368C-4879-84A6-90758196F73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46DEB3A-29D0-487D-BBE3-CC125F7E0B7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8F1CDEA-87EE-4D2F-A90A-058F67BC08F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61291</xdr:rowOff>
    </xdr:from>
    <xdr:to>
      <xdr:col>55</xdr:col>
      <xdr:colOff>50800</xdr:colOff>
      <xdr:row>85</xdr:row>
      <xdr:rowOff>162891</xdr:rowOff>
    </xdr:to>
    <xdr:sp macro="" textlink="">
      <xdr:nvSpPr>
        <xdr:cNvPr id="361" name="楕円 360">
          <a:extLst>
            <a:ext uri="{FF2B5EF4-FFF2-40B4-BE49-F238E27FC236}">
              <a16:creationId xmlns:a16="http://schemas.microsoft.com/office/drawing/2014/main" id="{0CE0623F-F70B-415F-9FB3-8DB689DB1552}"/>
            </a:ext>
          </a:extLst>
        </xdr:cNvPr>
        <xdr:cNvSpPr/>
      </xdr:nvSpPr>
      <xdr:spPr>
        <a:xfrm>
          <a:off x="10426700" y="1463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39718</xdr:rowOff>
    </xdr:from>
    <xdr:ext cx="469744" cy="259045"/>
    <xdr:sp macro="" textlink="">
      <xdr:nvSpPr>
        <xdr:cNvPr id="362" name="【公営住宅】&#10;一人当たり面積該当値テキスト">
          <a:extLst>
            <a:ext uri="{FF2B5EF4-FFF2-40B4-BE49-F238E27FC236}">
              <a16:creationId xmlns:a16="http://schemas.microsoft.com/office/drawing/2014/main" id="{3FFD2C31-D8AE-43FF-9B03-B23D0C2E78B1}"/>
            </a:ext>
          </a:extLst>
        </xdr:cNvPr>
        <xdr:cNvSpPr txBox="1"/>
      </xdr:nvSpPr>
      <xdr:spPr>
        <a:xfrm>
          <a:off x="10515600" y="1461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65939</xdr:rowOff>
    </xdr:from>
    <xdr:to>
      <xdr:col>50</xdr:col>
      <xdr:colOff>165100</xdr:colOff>
      <xdr:row>85</xdr:row>
      <xdr:rowOff>167539</xdr:rowOff>
    </xdr:to>
    <xdr:sp macro="" textlink="">
      <xdr:nvSpPr>
        <xdr:cNvPr id="363" name="楕円 362">
          <a:extLst>
            <a:ext uri="{FF2B5EF4-FFF2-40B4-BE49-F238E27FC236}">
              <a16:creationId xmlns:a16="http://schemas.microsoft.com/office/drawing/2014/main" id="{76D9313F-1DAD-4066-A073-9F1178F42CCB}"/>
            </a:ext>
          </a:extLst>
        </xdr:cNvPr>
        <xdr:cNvSpPr/>
      </xdr:nvSpPr>
      <xdr:spPr>
        <a:xfrm>
          <a:off x="9588500" y="1463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112091</xdr:rowOff>
    </xdr:from>
    <xdr:to>
      <xdr:col>55</xdr:col>
      <xdr:colOff>0</xdr:colOff>
      <xdr:row>85</xdr:row>
      <xdr:rowOff>116739</xdr:rowOff>
    </xdr:to>
    <xdr:cxnSp macro="">
      <xdr:nvCxnSpPr>
        <xdr:cNvPr id="364" name="直線コネクタ 363">
          <a:extLst>
            <a:ext uri="{FF2B5EF4-FFF2-40B4-BE49-F238E27FC236}">
              <a16:creationId xmlns:a16="http://schemas.microsoft.com/office/drawing/2014/main" id="{25B05C69-7103-40AA-A0BB-E81908F50BDC}"/>
            </a:ext>
          </a:extLst>
        </xdr:cNvPr>
        <xdr:cNvCxnSpPr/>
      </xdr:nvCxnSpPr>
      <xdr:spPr>
        <a:xfrm flipV="1">
          <a:off x="9639300" y="14685341"/>
          <a:ext cx="8382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68986</xdr:rowOff>
    </xdr:from>
    <xdr:to>
      <xdr:col>46</xdr:col>
      <xdr:colOff>38100</xdr:colOff>
      <xdr:row>85</xdr:row>
      <xdr:rowOff>170586</xdr:rowOff>
    </xdr:to>
    <xdr:sp macro="" textlink="">
      <xdr:nvSpPr>
        <xdr:cNvPr id="365" name="楕円 364">
          <a:extLst>
            <a:ext uri="{FF2B5EF4-FFF2-40B4-BE49-F238E27FC236}">
              <a16:creationId xmlns:a16="http://schemas.microsoft.com/office/drawing/2014/main" id="{825D4E65-F602-4241-A6E6-712D93643A2D}"/>
            </a:ext>
          </a:extLst>
        </xdr:cNvPr>
        <xdr:cNvSpPr/>
      </xdr:nvSpPr>
      <xdr:spPr>
        <a:xfrm>
          <a:off x="8699500" y="1464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116739</xdr:rowOff>
    </xdr:from>
    <xdr:to>
      <xdr:col>50</xdr:col>
      <xdr:colOff>114300</xdr:colOff>
      <xdr:row>85</xdr:row>
      <xdr:rowOff>119786</xdr:rowOff>
    </xdr:to>
    <xdr:cxnSp macro="">
      <xdr:nvCxnSpPr>
        <xdr:cNvPr id="366" name="直線コネクタ 365">
          <a:extLst>
            <a:ext uri="{FF2B5EF4-FFF2-40B4-BE49-F238E27FC236}">
              <a16:creationId xmlns:a16="http://schemas.microsoft.com/office/drawing/2014/main" id="{525D0063-6C9A-4698-BAF2-7669FD903461}"/>
            </a:ext>
          </a:extLst>
        </xdr:cNvPr>
        <xdr:cNvCxnSpPr/>
      </xdr:nvCxnSpPr>
      <xdr:spPr>
        <a:xfrm flipV="1">
          <a:off x="8750300" y="14689989"/>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71120</xdr:rowOff>
    </xdr:from>
    <xdr:to>
      <xdr:col>41</xdr:col>
      <xdr:colOff>101600</xdr:colOff>
      <xdr:row>86</xdr:row>
      <xdr:rowOff>1270</xdr:rowOff>
    </xdr:to>
    <xdr:sp macro="" textlink="">
      <xdr:nvSpPr>
        <xdr:cNvPr id="367" name="楕円 366">
          <a:extLst>
            <a:ext uri="{FF2B5EF4-FFF2-40B4-BE49-F238E27FC236}">
              <a16:creationId xmlns:a16="http://schemas.microsoft.com/office/drawing/2014/main" id="{A505D3AA-96E3-4C15-B20B-E87E0EB7C3FB}"/>
            </a:ext>
          </a:extLst>
        </xdr:cNvPr>
        <xdr:cNvSpPr/>
      </xdr:nvSpPr>
      <xdr:spPr>
        <a:xfrm>
          <a:off x="7810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119786</xdr:rowOff>
    </xdr:from>
    <xdr:to>
      <xdr:col>45</xdr:col>
      <xdr:colOff>177800</xdr:colOff>
      <xdr:row>85</xdr:row>
      <xdr:rowOff>121920</xdr:rowOff>
    </xdr:to>
    <xdr:cxnSp macro="">
      <xdr:nvCxnSpPr>
        <xdr:cNvPr id="368" name="直線コネクタ 367">
          <a:extLst>
            <a:ext uri="{FF2B5EF4-FFF2-40B4-BE49-F238E27FC236}">
              <a16:creationId xmlns:a16="http://schemas.microsoft.com/office/drawing/2014/main" id="{A9FE54BD-0EEE-46EE-85C5-6A5DFC2ED878}"/>
            </a:ext>
          </a:extLst>
        </xdr:cNvPr>
        <xdr:cNvCxnSpPr/>
      </xdr:nvCxnSpPr>
      <xdr:spPr>
        <a:xfrm flipV="1">
          <a:off x="7861300" y="14693036"/>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59156</xdr:rowOff>
    </xdr:from>
    <xdr:to>
      <xdr:col>36</xdr:col>
      <xdr:colOff>165100</xdr:colOff>
      <xdr:row>85</xdr:row>
      <xdr:rowOff>160756</xdr:rowOff>
    </xdr:to>
    <xdr:sp macro="" textlink="">
      <xdr:nvSpPr>
        <xdr:cNvPr id="369" name="楕円 368">
          <a:extLst>
            <a:ext uri="{FF2B5EF4-FFF2-40B4-BE49-F238E27FC236}">
              <a16:creationId xmlns:a16="http://schemas.microsoft.com/office/drawing/2014/main" id="{1332D031-CC3A-483A-A250-F838DB7B1958}"/>
            </a:ext>
          </a:extLst>
        </xdr:cNvPr>
        <xdr:cNvSpPr/>
      </xdr:nvSpPr>
      <xdr:spPr>
        <a:xfrm>
          <a:off x="6921500" y="1463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109956</xdr:rowOff>
    </xdr:from>
    <xdr:to>
      <xdr:col>41</xdr:col>
      <xdr:colOff>50800</xdr:colOff>
      <xdr:row>85</xdr:row>
      <xdr:rowOff>121920</xdr:rowOff>
    </xdr:to>
    <xdr:cxnSp macro="">
      <xdr:nvCxnSpPr>
        <xdr:cNvPr id="370" name="直線コネクタ 369">
          <a:extLst>
            <a:ext uri="{FF2B5EF4-FFF2-40B4-BE49-F238E27FC236}">
              <a16:creationId xmlns:a16="http://schemas.microsoft.com/office/drawing/2014/main" id="{8E37C700-C186-43A7-AF0C-EC969CC36451}"/>
            </a:ext>
          </a:extLst>
        </xdr:cNvPr>
        <xdr:cNvCxnSpPr/>
      </xdr:nvCxnSpPr>
      <xdr:spPr>
        <a:xfrm>
          <a:off x="6972300" y="14683206"/>
          <a:ext cx="8890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110456</xdr:rowOff>
    </xdr:from>
    <xdr:ext cx="469744" cy="259045"/>
    <xdr:sp macro="" textlink="">
      <xdr:nvSpPr>
        <xdr:cNvPr id="371" name="n_1aveValue【公営住宅】&#10;一人当たり面積">
          <a:extLst>
            <a:ext uri="{FF2B5EF4-FFF2-40B4-BE49-F238E27FC236}">
              <a16:creationId xmlns:a16="http://schemas.microsoft.com/office/drawing/2014/main" id="{CDA9E3EB-DBE4-40C4-82AC-2664029D28F0}"/>
            </a:ext>
          </a:extLst>
        </xdr:cNvPr>
        <xdr:cNvSpPr txBox="1"/>
      </xdr:nvSpPr>
      <xdr:spPr>
        <a:xfrm>
          <a:off x="9391727" y="1434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125162</xdr:rowOff>
    </xdr:from>
    <xdr:ext cx="469744" cy="259045"/>
    <xdr:sp macro="" textlink="">
      <xdr:nvSpPr>
        <xdr:cNvPr id="372" name="n_2aveValue【公営住宅】&#10;一人当たり面積">
          <a:extLst>
            <a:ext uri="{FF2B5EF4-FFF2-40B4-BE49-F238E27FC236}">
              <a16:creationId xmlns:a16="http://schemas.microsoft.com/office/drawing/2014/main" id="{A2ECD0CE-37B3-4C09-99F3-F78BF149848C}"/>
            </a:ext>
          </a:extLst>
        </xdr:cNvPr>
        <xdr:cNvSpPr txBox="1"/>
      </xdr:nvSpPr>
      <xdr:spPr>
        <a:xfrm>
          <a:off x="8515427" y="143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140327</xdr:rowOff>
    </xdr:from>
    <xdr:ext cx="469744" cy="259045"/>
    <xdr:sp macro="" textlink="">
      <xdr:nvSpPr>
        <xdr:cNvPr id="373" name="n_3aveValue【公営住宅】&#10;一人当たり面積">
          <a:extLst>
            <a:ext uri="{FF2B5EF4-FFF2-40B4-BE49-F238E27FC236}">
              <a16:creationId xmlns:a16="http://schemas.microsoft.com/office/drawing/2014/main" id="{4981418C-019B-4EDC-90A0-359BF51FEE39}"/>
            </a:ext>
          </a:extLst>
        </xdr:cNvPr>
        <xdr:cNvSpPr txBox="1"/>
      </xdr:nvSpPr>
      <xdr:spPr>
        <a:xfrm>
          <a:off x="76264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6418</xdr:rowOff>
    </xdr:from>
    <xdr:ext cx="469744" cy="259045"/>
    <xdr:sp macro="" textlink="">
      <xdr:nvSpPr>
        <xdr:cNvPr id="374" name="n_4aveValue【公営住宅】&#10;一人当たり面積">
          <a:extLst>
            <a:ext uri="{FF2B5EF4-FFF2-40B4-BE49-F238E27FC236}">
              <a16:creationId xmlns:a16="http://schemas.microsoft.com/office/drawing/2014/main" id="{1DE90C05-5D36-4627-8D25-D670DBC292B9}"/>
            </a:ext>
          </a:extLst>
        </xdr:cNvPr>
        <xdr:cNvSpPr txBox="1"/>
      </xdr:nvSpPr>
      <xdr:spPr>
        <a:xfrm>
          <a:off x="6737427" y="14751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158666</xdr:rowOff>
    </xdr:from>
    <xdr:ext cx="469744" cy="259045"/>
    <xdr:sp macro="" textlink="">
      <xdr:nvSpPr>
        <xdr:cNvPr id="375" name="n_1mainValue【公営住宅】&#10;一人当たり面積">
          <a:extLst>
            <a:ext uri="{FF2B5EF4-FFF2-40B4-BE49-F238E27FC236}">
              <a16:creationId xmlns:a16="http://schemas.microsoft.com/office/drawing/2014/main" id="{5CD1AEC3-B7B1-4C73-BA1F-A1A078A0D6FB}"/>
            </a:ext>
          </a:extLst>
        </xdr:cNvPr>
        <xdr:cNvSpPr txBox="1"/>
      </xdr:nvSpPr>
      <xdr:spPr>
        <a:xfrm>
          <a:off x="9391727" y="147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161713</xdr:rowOff>
    </xdr:from>
    <xdr:ext cx="469744" cy="259045"/>
    <xdr:sp macro="" textlink="">
      <xdr:nvSpPr>
        <xdr:cNvPr id="376" name="n_2mainValue【公営住宅】&#10;一人当たり面積">
          <a:extLst>
            <a:ext uri="{FF2B5EF4-FFF2-40B4-BE49-F238E27FC236}">
              <a16:creationId xmlns:a16="http://schemas.microsoft.com/office/drawing/2014/main" id="{5D3CB0B3-1B8A-4633-A6BF-C6EFDEFEB445}"/>
            </a:ext>
          </a:extLst>
        </xdr:cNvPr>
        <xdr:cNvSpPr txBox="1"/>
      </xdr:nvSpPr>
      <xdr:spPr>
        <a:xfrm>
          <a:off x="8515427" y="14734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163847</xdr:rowOff>
    </xdr:from>
    <xdr:ext cx="469744" cy="259045"/>
    <xdr:sp macro="" textlink="">
      <xdr:nvSpPr>
        <xdr:cNvPr id="377" name="n_3mainValue【公営住宅】&#10;一人当たり面積">
          <a:extLst>
            <a:ext uri="{FF2B5EF4-FFF2-40B4-BE49-F238E27FC236}">
              <a16:creationId xmlns:a16="http://schemas.microsoft.com/office/drawing/2014/main" id="{97B71F38-B63E-411A-86ED-118C1F723A87}"/>
            </a:ext>
          </a:extLst>
        </xdr:cNvPr>
        <xdr:cNvSpPr txBox="1"/>
      </xdr:nvSpPr>
      <xdr:spPr>
        <a:xfrm>
          <a:off x="7626427" y="1473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5833</xdr:rowOff>
    </xdr:from>
    <xdr:ext cx="469744" cy="259045"/>
    <xdr:sp macro="" textlink="">
      <xdr:nvSpPr>
        <xdr:cNvPr id="378" name="n_4mainValue【公営住宅】&#10;一人当たり面積">
          <a:extLst>
            <a:ext uri="{FF2B5EF4-FFF2-40B4-BE49-F238E27FC236}">
              <a16:creationId xmlns:a16="http://schemas.microsoft.com/office/drawing/2014/main" id="{1C5A715A-677D-4CA2-B706-3D87F919350F}"/>
            </a:ext>
          </a:extLst>
        </xdr:cNvPr>
        <xdr:cNvSpPr txBox="1"/>
      </xdr:nvSpPr>
      <xdr:spPr>
        <a:xfrm>
          <a:off x="6737427" y="144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7C8B5270-C85B-47F7-905C-E89871DEB4E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7CFA6BD-07E7-485F-BD65-3AF766E77D3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52CAA2CE-38A5-40B4-9B43-49665B93BC4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24AF71F8-D77B-460F-AD2D-54CDDB4D82A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152D6E36-E41C-47E7-A1B8-4A2C7FC4E66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611BB3FF-FBEA-4574-8AAE-07F7845C981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C9A880C8-5A84-4C76-ABA3-909F24F2B70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E41B0A7B-8DB7-495D-A683-980BCD99084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53CEDFDB-381B-419F-92B9-84F5FD0BEDF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6D27DE26-8A71-4570-979F-6A7AB415B19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762AA3B5-67CE-43BA-80B6-188EA9237DC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145DAF86-A3F9-4E0C-81A5-1574BF093A7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E783EF22-9A3C-444E-81D2-9B030BD4FE5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A7ADB1AA-74D8-4A57-BE00-0697842F62B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1DCD00FC-C457-4D03-B247-0F2F31A878F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6ECFF908-C7C8-4521-9897-23EE025F37B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5F9977E0-C039-4803-9397-E804FBFE2C5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1DA718A7-6A8E-46BD-A060-2DA7292D03D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EBEC252F-3E9A-4D1D-95C4-D1449261481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22F8895D-485E-4A27-B5DE-736BA56F46F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6C2605EF-A01F-43E7-AFD4-EFA8301F643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6B915BA8-956D-4ABF-B855-07BFE2F6F86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9B217425-11D9-41F1-A7DA-BB9A7008412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F13CC2B1-3615-4C0B-AAAC-075A93573E5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FD549444-3319-4264-806B-A00FFEE0E6C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27055CC3-1926-4014-87AD-18B7FD2D73E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B4C31AE9-9053-4CB2-B0D8-E25767F3587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04B38A84-53B4-4DC9-A998-4AA8E397658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2E0A47BC-5466-4E27-B855-EABD6FEB79F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8CC4A25E-D085-475D-9B45-F38347BB3B4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2E503F5B-6931-4EDA-A9C1-6671C20702A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269461A8-B343-4134-8AA3-EC4DCCD6221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4CD718F0-58D3-4F73-B1AB-12B7E3A4765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4FBB22A6-5B06-4676-A12E-4B880769A8D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BC7D7658-9F41-4957-9D22-A7D7A6BF904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5AF3F8E7-BA45-4B09-98F0-E88E0F2771B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216E0CC0-5B76-4923-A223-0174A6C0112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7D83B894-2488-4D85-B0DF-45840CEB2D9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891CAE6B-B3E3-4DAF-A8EB-991D00F6DCE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4A097864-55D0-43F8-9800-3630974B975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ED0A07AE-6C98-493B-A4C5-5342D04BD54B}"/>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C9487B14-E91E-4956-B2D1-3DFDE95660A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4B6824DC-373B-4184-A98B-93B05B06BA9D}"/>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2D9414B5-7685-4343-8D79-0500500F4C3F}"/>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23" name="直線コネクタ 422">
          <a:extLst>
            <a:ext uri="{FF2B5EF4-FFF2-40B4-BE49-F238E27FC236}">
              <a16:creationId xmlns:a16="http://schemas.microsoft.com/office/drawing/2014/main" id="{89D5DDD5-7D0D-4369-8A4A-B4E78F23375F}"/>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109237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A4D791A6-41CE-4653-B1C2-3EE078EF2EC2}"/>
            </a:ext>
          </a:extLst>
        </xdr:cNvPr>
        <xdr:cNvSpPr txBox="1"/>
      </xdr:nvSpPr>
      <xdr:spPr>
        <a:xfrm>
          <a:off x="16357600" y="6109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425" name="フローチャート: 判断 424">
          <a:extLst>
            <a:ext uri="{FF2B5EF4-FFF2-40B4-BE49-F238E27FC236}">
              <a16:creationId xmlns:a16="http://schemas.microsoft.com/office/drawing/2014/main" id="{8D7159EB-DB3C-4814-AB70-0B34E4633E0F}"/>
            </a:ext>
          </a:extLst>
        </xdr:cNvPr>
        <xdr:cNvSpPr/>
      </xdr:nvSpPr>
      <xdr:spPr>
        <a:xfrm>
          <a:off x="162687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55880</xdr:rowOff>
    </xdr:from>
    <xdr:to>
      <xdr:col>81</xdr:col>
      <xdr:colOff>101600</xdr:colOff>
      <xdr:row>36</xdr:row>
      <xdr:rowOff>157480</xdr:rowOff>
    </xdr:to>
    <xdr:sp macro="" textlink="">
      <xdr:nvSpPr>
        <xdr:cNvPr id="426" name="フローチャート: 判断 425">
          <a:extLst>
            <a:ext uri="{FF2B5EF4-FFF2-40B4-BE49-F238E27FC236}">
              <a16:creationId xmlns:a16="http://schemas.microsoft.com/office/drawing/2014/main" id="{E18EE880-887E-40D6-A2FB-1146152217B2}"/>
            </a:ext>
          </a:extLst>
        </xdr:cNvPr>
        <xdr:cNvSpPr/>
      </xdr:nvSpPr>
      <xdr:spPr>
        <a:xfrm>
          <a:off x="1543050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42545</xdr:rowOff>
    </xdr:from>
    <xdr:to>
      <xdr:col>76</xdr:col>
      <xdr:colOff>165100</xdr:colOff>
      <xdr:row>36</xdr:row>
      <xdr:rowOff>144145</xdr:rowOff>
    </xdr:to>
    <xdr:sp macro="" textlink="">
      <xdr:nvSpPr>
        <xdr:cNvPr id="427" name="フローチャート: 判断 426">
          <a:extLst>
            <a:ext uri="{FF2B5EF4-FFF2-40B4-BE49-F238E27FC236}">
              <a16:creationId xmlns:a16="http://schemas.microsoft.com/office/drawing/2014/main" id="{76252C29-895C-4697-92D7-940F73B0D4AD}"/>
            </a:ext>
          </a:extLst>
        </xdr:cNvPr>
        <xdr:cNvSpPr/>
      </xdr:nvSpPr>
      <xdr:spPr>
        <a:xfrm>
          <a:off x="14541500" y="621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17780</xdr:rowOff>
    </xdr:from>
    <xdr:to>
      <xdr:col>72</xdr:col>
      <xdr:colOff>38100</xdr:colOff>
      <xdr:row>36</xdr:row>
      <xdr:rowOff>119380</xdr:rowOff>
    </xdr:to>
    <xdr:sp macro="" textlink="">
      <xdr:nvSpPr>
        <xdr:cNvPr id="428" name="フローチャート: 判断 427">
          <a:extLst>
            <a:ext uri="{FF2B5EF4-FFF2-40B4-BE49-F238E27FC236}">
              <a16:creationId xmlns:a16="http://schemas.microsoft.com/office/drawing/2014/main" id="{D109B9F1-25C2-4DC9-AFB1-FE1A6CE8333F}"/>
            </a:ext>
          </a:extLst>
        </xdr:cNvPr>
        <xdr:cNvSpPr/>
      </xdr:nvSpPr>
      <xdr:spPr>
        <a:xfrm>
          <a:off x="13652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151130</xdr:rowOff>
    </xdr:from>
    <xdr:to>
      <xdr:col>67</xdr:col>
      <xdr:colOff>101600</xdr:colOff>
      <xdr:row>37</xdr:row>
      <xdr:rowOff>81280</xdr:rowOff>
    </xdr:to>
    <xdr:sp macro="" textlink="">
      <xdr:nvSpPr>
        <xdr:cNvPr id="429" name="フローチャート: 判断 428">
          <a:extLst>
            <a:ext uri="{FF2B5EF4-FFF2-40B4-BE49-F238E27FC236}">
              <a16:creationId xmlns:a16="http://schemas.microsoft.com/office/drawing/2014/main" id="{2E3871C3-5C6F-49FC-9AED-F255116BA263}"/>
            </a:ext>
          </a:extLst>
        </xdr:cNvPr>
        <xdr:cNvSpPr/>
      </xdr:nvSpPr>
      <xdr:spPr>
        <a:xfrm>
          <a:off x="12763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6E708854-D25A-4374-A2B9-299921B75B0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3A99EE33-2FE9-4A48-B712-8C91883D083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4E35B8E8-B426-430A-9FC5-EB3BA049F37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609DE8DE-CC2C-4742-888C-A833E51B511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FFA26CBC-30ED-4A90-8776-6884C99F341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25400</xdr:rowOff>
    </xdr:from>
    <xdr:to>
      <xdr:col>85</xdr:col>
      <xdr:colOff>177800</xdr:colOff>
      <xdr:row>37</xdr:row>
      <xdr:rowOff>127000</xdr:rowOff>
    </xdr:to>
    <xdr:sp macro="" textlink="">
      <xdr:nvSpPr>
        <xdr:cNvPr id="435" name="楕円 434">
          <a:extLst>
            <a:ext uri="{FF2B5EF4-FFF2-40B4-BE49-F238E27FC236}">
              <a16:creationId xmlns:a16="http://schemas.microsoft.com/office/drawing/2014/main" id="{93603513-16FD-4DB7-B4E7-5A36A5DAFE8D}"/>
            </a:ext>
          </a:extLst>
        </xdr:cNvPr>
        <xdr:cNvSpPr/>
      </xdr:nvSpPr>
      <xdr:spPr>
        <a:xfrm>
          <a:off x="162687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3827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9ECFF3DE-9598-4B0E-B745-9820C5B6E2FE}"/>
            </a:ext>
          </a:extLst>
        </xdr:cNvPr>
        <xdr:cNvSpPr txBox="1"/>
      </xdr:nvSpPr>
      <xdr:spPr>
        <a:xfrm>
          <a:off x="16357600"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143510</xdr:rowOff>
    </xdr:from>
    <xdr:to>
      <xdr:col>81</xdr:col>
      <xdr:colOff>101600</xdr:colOff>
      <xdr:row>37</xdr:row>
      <xdr:rowOff>73660</xdr:rowOff>
    </xdr:to>
    <xdr:sp macro="" textlink="">
      <xdr:nvSpPr>
        <xdr:cNvPr id="437" name="楕円 436">
          <a:extLst>
            <a:ext uri="{FF2B5EF4-FFF2-40B4-BE49-F238E27FC236}">
              <a16:creationId xmlns:a16="http://schemas.microsoft.com/office/drawing/2014/main" id="{1E3718AC-D713-423F-A9ED-442F19CF322F}"/>
            </a:ext>
          </a:extLst>
        </xdr:cNvPr>
        <xdr:cNvSpPr/>
      </xdr:nvSpPr>
      <xdr:spPr>
        <a:xfrm>
          <a:off x="15430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22860</xdr:rowOff>
    </xdr:from>
    <xdr:to>
      <xdr:col>85</xdr:col>
      <xdr:colOff>127000</xdr:colOff>
      <xdr:row>37</xdr:row>
      <xdr:rowOff>76200</xdr:rowOff>
    </xdr:to>
    <xdr:cxnSp macro="">
      <xdr:nvCxnSpPr>
        <xdr:cNvPr id="438" name="直線コネクタ 437">
          <a:extLst>
            <a:ext uri="{FF2B5EF4-FFF2-40B4-BE49-F238E27FC236}">
              <a16:creationId xmlns:a16="http://schemas.microsoft.com/office/drawing/2014/main" id="{34394F77-4AE0-4196-9C08-885A0B639A28}"/>
            </a:ext>
          </a:extLst>
        </xdr:cNvPr>
        <xdr:cNvCxnSpPr/>
      </xdr:nvCxnSpPr>
      <xdr:spPr>
        <a:xfrm>
          <a:off x="15481300" y="636651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92075</xdr:rowOff>
    </xdr:from>
    <xdr:to>
      <xdr:col>76</xdr:col>
      <xdr:colOff>165100</xdr:colOff>
      <xdr:row>37</xdr:row>
      <xdr:rowOff>22225</xdr:rowOff>
    </xdr:to>
    <xdr:sp macro="" textlink="">
      <xdr:nvSpPr>
        <xdr:cNvPr id="439" name="楕円 438">
          <a:extLst>
            <a:ext uri="{FF2B5EF4-FFF2-40B4-BE49-F238E27FC236}">
              <a16:creationId xmlns:a16="http://schemas.microsoft.com/office/drawing/2014/main" id="{DC818277-B05E-4D83-A316-31EC0AB90DF2}"/>
            </a:ext>
          </a:extLst>
        </xdr:cNvPr>
        <xdr:cNvSpPr/>
      </xdr:nvSpPr>
      <xdr:spPr>
        <a:xfrm>
          <a:off x="14541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142875</xdr:rowOff>
    </xdr:from>
    <xdr:to>
      <xdr:col>81</xdr:col>
      <xdr:colOff>50800</xdr:colOff>
      <xdr:row>37</xdr:row>
      <xdr:rowOff>22860</xdr:rowOff>
    </xdr:to>
    <xdr:cxnSp macro="">
      <xdr:nvCxnSpPr>
        <xdr:cNvPr id="440" name="直線コネクタ 439">
          <a:extLst>
            <a:ext uri="{FF2B5EF4-FFF2-40B4-BE49-F238E27FC236}">
              <a16:creationId xmlns:a16="http://schemas.microsoft.com/office/drawing/2014/main" id="{97491F11-1DF1-4524-983D-5BCD4343B0B8}"/>
            </a:ext>
          </a:extLst>
        </xdr:cNvPr>
        <xdr:cNvCxnSpPr/>
      </xdr:nvCxnSpPr>
      <xdr:spPr>
        <a:xfrm>
          <a:off x="14592300" y="631507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36830</xdr:rowOff>
    </xdr:from>
    <xdr:to>
      <xdr:col>72</xdr:col>
      <xdr:colOff>38100</xdr:colOff>
      <xdr:row>36</xdr:row>
      <xdr:rowOff>138430</xdr:rowOff>
    </xdr:to>
    <xdr:sp macro="" textlink="">
      <xdr:nvSpPr>
        <xdr:cNvPr id="441" name="楕円 440">
          <a:extLst>
            <a:ext uri="{FF2B5EF4-FFF2-40B4-BE49-F238E27FC236}">
              <a16:creationId xmlns:a16="http://schemas.microsoft.com/office/drawing/2014/main" id="{48AFA50F-3FB8-4053-A8A4-1417C9938673}"/>
            </a:ext>
          </a:extLst>
        </xdr:cNvPr>
        <xdr:cNvSpPr/>
      </xdr:nvSpPr>
      <xdr:spPr>
        <a:xfrm>
          <a:off x="13652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87630</xdr:rowOff>
    </xdr:from>
    <xdr:to>
      <xdr:col>76</xdr:col>
      <xdr:colOff>114300</xdr:colOff>
      <xdr:row>36</xdr:row>
      <xdr:rowOff>142875</xdr:rowOff>
    </xdr:to>
    <xdr:cxnSp macro="">
      <xdr:nvCxnSpPr>
        <xdr:cNvPr id="442" name="直線コネクタ 441">
          <a:extLst>
            <a:ext uri="{FF2B5EF4-FFF2-40B4-BE49-F238E27FC236}">
              <a16:creationId xmlns:a16="http://schemas.microsoft.com/office/drawing/2014/main" id="{BE5DC7E0-215A-4542-BDE4-3216B75FFE43}"/>
            </a:ext>
          </a:extLst>
        </xdr:cNvPr>
        <xdr:cNvCxnSpPr/>
      </xdr:nvCxnSpPr>
      <xdr:spPr>
        <a:xfrm>
          <a:off x="13703300" y="625983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8255</xdr:rowOff>
    </xdr:from>
    <xdr:to>
      <xdr:col>67</xdr:col>
      <xdr:colOff>101600</xdr:colOff>
      <xdr:row>33</xdr:row>
      <xdr:rowOff>109855</xdr:rowOff>
    </xdr:to>
    <xdr:sp macro="" textlink="">
      <xdr:nvSpPr>
        <xdr:cNvPr id="443" name="楕円 442">
          <a:extLst>
            <a:ext uri="{FF2B5EF4-FFF2-40B4-BE49-F238E27FC236}">
              <a16:creationId xmlns:a16="http://schemas.microsoft.com/office/drawing/2014/main" id="{70ECE645-E21E-4BB3-9F0A-015067134C9D}"/>
            </a:ext>
          </a:extLst>
        </xdr:cNvPr>
        <xdr:cNvSpPr/>
      </xdr:nvSpPr>
      <xdr:spPr>
        <a:xfrm>
          <a:off x="12763500" y="566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59055</xdr:rowOff>
    </xdr:from>
    <xdr:to>
      <xdr:col>71</xdr:col>
      <xdr:colOff>177800</xdr:colOff>
      <xdr:row>36</xdr:row>
      <xdr:rowOff>87630</xdr:rowOff>
    </xdr:to>
    <xdr:cxnSp macro="">
      <xdr:nvCxnSpPr>
        <xdr:cNvPr id="444" name="直線コネクタ 443">
          <a:extLst>
            <a:ext uri="{FF2B5EF4-FFF2-40B4-BE49-F238E27FC236}">
              <a16:creationId xmlns:a16="http://schemas.microsoft.com/office/drawing/2014/main" id="{AC191258-FB29-4A94-A66B-366C567FF125}"/>
            </a:ext>
          </a:extLst>
        </xdr:cNvPr>
        <xdr:cNvCxnSpPr/>
      </xdr:nvCxnSpPr>
      <xdr:spPr>
        <a:xfrm>
          <a:off x="12814300" y="5716905"/>
          <a:ext cx="889000" cy="54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2557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00364315-4BB1-42D6-A90F-DC618C350DF6}"/>
            </a:ext>
          </a:extLst>
        </xdr:cNvPr>
        <xdr:cNvSpPr txBox="1"/>
      </xdr:nvSpPr>
      <xdr:spPr>
        <a:xfrm>
          <a:off x="152660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160672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E3C64AAB-970A-41FD-996D-1C43EE185909}"/>
            </a:ext>
          </a:extLst>
        </xdr:cNvPr>
        <xdr:cNvSpPr txBox="1"/>
      </xdr:nvSpPr>
      <xdr:spPr>
        <a:xfrm>
          <a:off x="1438974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135907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2ABC7003-6C15-4608-A367-FEBBBC0B0DD2}"/>
            </a:ext>
          </a:extLst>
        </xdr:cNvPr>
        <xdr:cNvSpPr txBox="1"/>
      </xdr:nvSpPr>
      <xdr:spPr>
        <a:xfrm>
          <a:off x="135007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72407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59ACE121-4B5C-41A6-A1A4-4782FB4D3A2B}"/>
            </a:ext>
          </a:extLst>
        </xdr:cNvPr>
        <xdr:cNvSpPr txBox="1"/>
      </xdr:nvSpPr>
      <xdr:spPr>
        <a:xfrm>
          <a:off x="12611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64787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91F518E5-FD50-4D44-9E27-3DAC971DE939}"/>
            </a:ext>
          </a:extLst>
        </xdr:cNvPr>
        <xdr:cNvSpPr txBox="1"/>
      </xdr:nvSpPr>
      <xdr:spPr>
        <a:xfrm>
          <a:off x="152660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13352</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BAA75C1F-DFCA-46FD-AB36-0703A503F7D8}"/>
            </a:ext>
          </a:extLst>
        </xdr:cNvPr>
        <xdr:cNvSpPr txBox="1"/>
      </xdr:nvSpPr>
      <xdr:spPr>
        <a:xfrm>
          <a:off x="14389744" y="635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129557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E3C34756-D6AC-42C1-B5EE-C262D9719316}"/>
            </a:ext>
          </a:extLst>
        </xdr:cNvPr>
        <xdr:cNvSpPr txBox="1"/>
      </xdr:nvSpPr>
      <xdr:spPr>
        <a:xfrm>
          <a:off x="13500744" y="630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126382</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54C2D51C-7D21-4FD9-83B0-46DDA0FCC3CB}"/>
            </a:ext>
          </a:extLst>
        </xdr:cNvPr>
        <xdr:cNvSpPr txBox="1"/>
      </xdr:nvSpPr>
      <xdr:spPr>
        <a:xfrm>
          <a:off x="12611744" y="54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64CAA868-DC3F-4B6A-AC65-EC214A5BA6C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5E0357E5-7FE9-49E6-955D-0B84C00D28F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41422E24-7AEA-4B16-9235-35CFB58306C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D29E3FF8-8F3A-41A9-860C-B0733F64EA5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8DE0C3A-727C-4E78-A51E-08CD0E1D5E2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7BB99759-C498-4086-B15C-A2DAFB358E1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151F0285-B8FF-47CF-93BD-8650001DA1C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7E39B63F-B081-454F-8224-80D115810FF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0CB1D3A8-2CF0-438C-962D-01D96EF6CFC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2A701AE0-87FA-43F0-B4BA-029127BE9BD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307036F7-29B3-4F1C-B865-963315B5216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8ADBBE79-2D0F-40B7-8AD6-2E48A762F365}"/>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3B47B0F7-948B-4BBA-A787-79A94FC0CFA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D7EACA0C-A7B0-44E2-BC7D-DFE453E78CB4}"/>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86B0F713-0201-4EE7-A11A-1528A31EC22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849962BF-89EF-4703-BF04-2CF4B5D2C232}"/>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21E9725E-3356-4D69-BC2A-E75852EC163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683A0EB7-0F8C-4CD0-AB64-64922F114A61}"/>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982B67F0-642C-40F0-9F92-1496FACEE0E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E56816C6-F68A-4C13-8B8C-8E801F8BAA4C}"/>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7FC0873E-C147-49C2-9D48-4F4FFFE00FF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78DB702A-CB51-4ED9-BEC8-DD296996CC0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636BA748-99C4-4E03-9ADA-CA4BE1BEBFA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123444</xdr:rowOff>
    </xdr:from>
    <xdr:to>
      <xdr:col>116</xdr:col>
      <xdr:colOff>62864</xdr:colOff>
      <xdr:row>42</xdr:row>
      <xdr:rowOff>19812</xdr:rowOff>
    </xdr:to>
    <xdr:cxnSp macro="">
      <xdr:nvCxnSpPr>
        <xdr:cNvPr id="476" name="直線コネクタ 475">
          <a:extLst>
            <a:ext uri="{FF2B5EF4-FFF2-40B4-BE49-F238E27FC236}">
              <a16:creationId xmlns:a16="http://schemas.microsoft.com/office/drawing/2014/main" id="{2DB37EC0-4661-4DA8-9AC5-D4C4451F53B2}"/>
            </a:ext>
          </a:extLst>
        </xdr:cNvPr>
        <xdr:cNvCxnSpPr/>
      </xdr:nvCxnSpPr>
      <xdr:spPr>
        <a:xfrm flipV="1">
          <a:off x="22160864" y="5952744"/>
          <a:ext cx="0" cy="126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148B3EB8-4C08-4EF6-9E2F-907BD96FBD61}"/>
            </a:ext>
          </a:extLst>
        </xdr:cNvPr>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478" name="直線コネクタ 477">
          <a:extLst>
            <a:ext uri="{FF2B5EF4-FFF2-40B4-BE49-F238E27FC236}">
              <a16:creationId xmlns:a16="http://schemas.microsoft.com/office/drawing/2014/main" id="{74126566-F5DA-4C4C-982C-8C0A7562CBD4}"/>
            </a:ext>
          </a:extLst>
        </xdr:cNvPr>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70121</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5AA8D44F-7E72-450E-9C38-84E91BC67447}"/>
            </a:ext>
          </a:extLst>
        </xdr:cNvPr>
        <xdr:cNvSpPr txBox="1"/>
      </xdr:nvSpPr>
      <xdr:spPr>
        <a:xfrm>
          <a:off x="22199600" y="572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123444</xdr:rowOff>
    </xdr:from>
    <xdr:to>
      <xdr:col>116</xdr:col>
      <xdr:colOff>152400</xdr:colOff>
      <xdr:row>34</xdr:row>
      <xdr:rowOff>123444</xdr:rowOff>
    </xdr:to>
    <xdr:cxnSp macro="">
      <xdr:nvCxnSpPr>
        <xdr:cNvPr id="480" name="直線コネクタ 479">
          <a:extLst>
            <a:ext uri="{FF2B5EF4-FFF2-40B4-BE49-F238E27FC236}">
              <a16:creationId xmlns:a16="http://schemas.microsoft.com/office/drawing/2014/main" id="{4B92752D-0C28-4D11-9AA7-23E6D5AFDFD8}"/>
            </a:ext>
          </a:extLst>
        </xdr:cNvPr>
        <xdr:cNvCxnSpPr/>
      </xdr:nvCxnSpPr>
      <xdr:spPr>
        <a:xfrm>
          <a:off x="22072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41165</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DF958AC0-529B-4530-845D-7C149E5FCA17}"/>
            </a:ext>
          </a:extLst>
        </xdr:cNvPr>
        <xdr:cNvSpPr txBox="1"/>
      </xdr:nvSpPr>
      <xdr:spPr>
        <a:xfrm>
          <a:off x="22199600" y="6899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62738</xdr:rowOff>
    </xdr:from>
    <xdr:to>
      <xdr:col>116</xdr:col>
      <xdr:colOff>114300</xdr:colOff>
      <xdr:row>40</xdr:row>
      <xdr:rowOff>164338</xdr:rowOff>
    </xdr:to>
    <xdr:sp macro="" textlink="">
      <xdr:nvSpPr>
        <xdr:cNvPr id="482" name="フローチャート: 判断 481">
          <a:extLst>
            <a:ext uri="{FF2B5EF4-FFF2-40B4-BE49-F238E27FC236}">
              <a16:creationId xmlns:a16="http://schemas.microsoft.com/office/drawing/2014/main" id="{957CF03F-9B3C-49EC-BF27-E44699D8A3DE}"/>
            </a:ext>
          </a:extLst>
        </xdr:cNvPr>
        <xdr:cNvSpPr/>
      </xdr:nvSpPr>
      <xdr:spPr>
        <a:xfrm>
          <a:off x="221107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62738</xdr:rowOff>
    </xdr:from>
    <xdr:to>
      <xdr:col>112</xdr:col>
      <xdr:colOff>38100</xdr:colOff>
      <xdr:row>40</xdr:row>
      <xdr:rowOff>164338</xdr:rowOff>
    </xdr:to>
    <xdr:sp macro="" textlink="">
      <xdr:nvSpPr>
        <xdr:cNvPr id="483" name="フローチャート: 判断 482">
          <a:extLst>
            <a:ext uri="{FF2B5EF4-FFF2-40B4-BE49-F238E27FC236}">
              <a16:creationId xmlns:a16="http://schemas.microsoft.com/office/drawing/2014/main" id="{B00D3C61-CD7F-4B36-8695-9F3A05F27E7F}"/>
            </a:ext>
          </a:extLst>
        </xdr:cNvPr>
        <xdr:cNvSpPr/>
      </xdr:nvSpPr>
      <xdr:spPr>
        <a:xfrm>
          <a:off x="212725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64262</xdr:rowOff>
    </xdr:from>
    <xdr:to>
      <xdr:col>107</xdr:col>
      <xdr:colOff>101600</xdr:colOff>
      <xdr:row>40</xdr:row>
      <xdr:rowOff>165862</xdr:rowOff>
    </xdr:to>
    <xdr:sp macro="" textlink="">
      <xdr:nvSpPr>
        <xdr:cNvPr id="484" name="フローチャート: 判断 483">
          <a:extLst>
            <a:ext uri="{FF2B5EF4-FFF2-40B4-BE49-F238E27FC236}">
              <a16:creationId xmlns:a16="http://schemas.microsoft.com/office/drawing/2014/main" id="{9797FC4B-C61C-4EEC-B5B6-88AE6BD55D10}"/>
            </a:ext>
          </a:extLst>
        </xdr:cNvPr>
        <xdr:cNvSpPr/>
      </xdr:nvSpPr>
      <xdr:spPr>
        <a:xfrm>
          <a:off x="20383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74930</xdr:rowOff>
    </xdr:from>
    <xdr:to>
      <xdr:col>102</xdr:col>
      <xdr:colOff>165100</xdr:colOff>
      <xdr:row>41</xdr:row>
      <xdr:rowOff>5080</xdr:rowOff>
    </xdr:to>
    <xdr:sp macro="" textlink="">
      <xdr:nvSpPr>
        <xdr:cNvPr id="485" name="フローチャート: 判断 484">
          <a:extLst>
            <a:ext uri="{FF2B5EF4-FFF2-40B4-BE49-F238E27FC236}">
              <a16:creationId xmlns:a16="http://schemas.microsoft.com/office/drawing/2014/main" id="{BB8B55D0-D25D-4CE2-80E1-69E5C00D42A7}"/>
            </a:ext>
          </a:extLst>
        </xdr:cNvPr>
        <xdr:cNvSpPr/>
      </xdr:nvSpPr>
      <xdr:spPr>
        <a:xfrm>
          <a:off x="19494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126746</xdr:rowOff>
    </xdr:from>
    <xdr:to>
      <xdr:col>98</xdr:col>
      <xdr:colOff>38100</xdr:colOff>
      <xdr:row>41</xdr:row>
      <xdr:rowOff>56896</xdr:rowOff>
    </xdr:to>
    <xdr:sp macro="" textlink="">
      <xdr:nvSpPr>
        <xdr:cNvPr id="486" name="フローチャート: 判断 485">
          <a:extLst>
            <a:ext uri="{FF2B5EF4-FFF2-40B4-BE49-F238E27FC236}">
              <a16:creationId xmlns:a16="http://schemas.microsoft.com/office/drawing/2014/main" id="{51C0C140-C6F5-4457-BAB3-2428380AF3E4}"/>
            </a:ext>
          </a:extLst>
        </xdr:cNvPr>
        <xdr:cNvSpPr/>
      </xdr:nvSpPr>
      <xdr:spPr>
        <a:xfrm>
          <a:off x="18605500" y="698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C9A43D33-B73A-46FA-B297-007FFDD36F2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BE243C6F-8736-4977-A8CA-318BD07BF8F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3F0E0621-57D0-4BE7-BEF3-3D565A9C26F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7D948A76-F489-4B86-8D2C-0FCBB68C9D2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B48752E0-C82E-453B-AAC0-1FFDE8B4388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52070</xdr:rowOff>
    </xdr:from>
    <xdr:to>
      <xdr:col>116</xdr:col>
      <xdr:colOff>114300</xdr:colOff>
      <xdr:row>40</xdr:row>
      <xdr:rowOff>153670</xdr:rowOff>
    </xdr:to>
    <xdr:sp macro="" textlink="">
      <xdr:nvSpPr>
        <xdr:cNvPr id="492" name="楕円 491">
          <a:extLst>
            <a:ext uri="{FF2B5EF4-FFF2-40B4-BE49-F238E27FC236}">
              <a16:creationId xmlns:a16="http://schemas.microsoft.com/office/drawing/2014/main" id="{A9C01723-2696-4935-8DDA-66EA4382BEE1}"/>
            </a:ext>
          </a:extLst>
        </xdr:cNvPr>
        <xdr:cNvSpPr/>
      </xdr:nvSpPr>
      <xdr:spPr>
        <a:xfrm>
          <a:off x="221107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74947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97A579C3-46D0-41DD-8B58-382C155EAAF8}"/>
            </a:ext>
          </a:extLst>
        </xdr:cNvPr>
        <xdr:cNvSpPr txBox="1"/>
      </xdr:nvSpPr>
      <xdr:spPr>
        <a:xfrm>
          <a:off x="22199600" y="676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52832</xdr:rowOff>
    </xdr:from>
    <xdr:to>
      <xdr:col>112</xdr:col>
      <xdr:colOff>38100</xdr:colOff>
      <xdr:row>40</xdr:row>
      <xdr:rowOff>154432</xdr:rowOff>
    </xdr:to>
    <xdr:sp macro="" textlink="">
      <xdr:nvSpPr>
        <xdr:cNvPr id="494" name="楕円 493">
          <a:extLst>
            <a:ext uri="{FF2B5EF4-FFF2-40B4-BE49-F238E27FC236}">
              <a16:creationId xmlns:a16="http://schemas.microsoft.com/office/drawing/2014/main" id="{06DB23B0-506B-4A5A-951F-81EBF529EFB7}"/>
            </a:ext>
          </a:extLst>
        </xdr:cNvPr>
        <xdr:cNvSpPr/>
      </xdr:nvSpPr>
      <xdr:spPr>
        <a:xfrm>
          <a:off x="212725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102870</xdr:rowOff>
    </xdr:from>
    <xdr:to>
      <xdr:col>116</xdr:col>
      <xdr:colOff>63500</xdr:colOff>
      <xdr:row>40</xdr:row>
      <xdr:rowOff>103632</xdr:rowOff>
    </xdr:to>
    <xdr:cxnSp macro="">
      <xdr:nvCxnSpPr>
        <xdr:cNvPr id="495" name="直線コネクタ 494">
          <a:extLst>
            <a:ext uri="{FF2B5EF4-FFF2-40B4-BE49-F238E27FC236}">
              <a16:creationId xmlns:a16="http://schemas.microsoft.com/office/drawing/2014/main" id="{05183BB6-F1C9-4204-9EEB-F97408677752}"/>
            </a:ext>
          </a:extLst>
        </xdr:cNvPr>
        <xdr:cNvCxnSpPr/>
      </xdr:nvCxnSpPr>
      <xdr:spPr>
        <a:xfrm flipV="1">
          <a:off x="21323300" y="6960870"/>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56642</xdr:rowOff>
    </xdr:from>
    <xdr:to>
      <xdr:col>107</xdr:col>
      <xdr:colOff>101600</xdr:colOff>
      <xdr:row>40</xdr:row>
      <xdr:rowOff>158242</xdr:rowOff>
    </xdr:to>
    <xdr:sp macro="" textlink="">
      <xdr:nvSpPr>
        <xdr:cNvPr id="496" name="楕円 495">
          <a:extLst>
            <a:ext uri="{FF2B5EF4-FFF2-40B4-BE49-F238E27FC236}">
              <a16:creationId xmlns:a16="http://schemas.microsoft.com/office/drawing/2014/main" id="{09CE1667-38EB-47F6-A519-C25C26D7C598}"/>
            </a:ext>
          </a:extLst>
        </xdr:cNvPr>
        <xdr:cNvSpPr/>
      </xdr:nvSpPr>
      <xdr:spPr>
        <a:xfrm>
          <a:off x="20383500" y="691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103632</xdr:rowOff>
    </xdr:from>
    <xdr:to>
      <xdr:col>111</xdr:col>
      <xdr:colOff>177800</xdr:colOff>
      <xdr:row>40</xdr:row>
      <xdr:rowOff>107442</xdr:rowOff>
    </xdr:to>
    <xdr:cxnSp macro="">
      <xdr:nvCxnSpPr>
        <xdr:cNvPr id="497" name="直線コネクタ 496">
          <a:extLst>
            <a:ext uri="{FF2B5EF4-FFF2-40B4-BE49-F238E27FC236}">
              <a16:creationId xmlns:a16="http://schemas.microsoft.com/office/drawing/2014/main" id="{15224691-2C4D-400A-AFA9-137747D21774}"/>
            </a:ext>
          </a:extLst>
        </xdr:cNvPr>
        <xdr:cNvCxnSpPr/>
      </xdr:nvCxnSpPr>
      <xdr:spPr>
        <a:xfrm flipV="1">
          <a:off x="20434300" y="696163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58928</xdr:rowOff>
    </xdr:from>
    <xdr:to>
      <xdr:col>102</xdr:col>
      <xdr:colOff>165100</xdr:colOff>
      <xdr:row>40</xdr:row>
      <xdr:rowOff>160528</xdr:rowOff>
    </xdr:to>
    <xdr:sp macro="" textlink="">
      <xdr:nvSpPr>
        <xdr:cNvPr id="498" name="楕円 497">
          <a:extLst>
            <a:ext uri="{FF2B5EF4-FFF2-40B4-BE49-F238E27FC236}">
              <a16:creationId xmlns:a16="http://schemas.microsoft.com/office/drawing/2014/main" id="{1FAE194B-6F0D-46BE-AFC8-7D554B613944}"/>
            </a:ext>
          </a:extLst>
        </xdr:cNvPr>
        <xdr:cNvSpPr/>
      </xdr:nvSpPr>
      <xdr:spPr>
        <a:xfrm>
          <a:off x="19494500" y="691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107442</xdr:rowOff>
    </xdr:from>
    <xdr:to>
      <xdr:col>107</xdr:col>
      <xdr:colOff>50800</xdr:colOff>
      <xdr:row>40</xdr:row>
      <xdr:rowOff>109728</xdr:rowOff>
    </xdr:to>
    <xdr:cxnSp macro="">
      <xdr:nvCxnSpPr>
        <xdr:cNvPr id="499" name="直線コネクタ 498">
          <a:extLst>
            <a:ext uri="{FF2B5EF4-FFF2-40B4-BE49-F238E27FC236}">
              <a16:creationId xmlns:a16="http://schemas.microsoft.com/office/drawing/2014/main" id="{2FF6FE99-FD29-4691-B4EE-0E570DA4D8E0}"/>
            </a:ext>
          </a:extLst>
        </xdr:cNvPr>
        <xdr:cNvCxnSpPr/>
      </xdr:nvCxnSpPr>
      <xdr:spPr>
        <a:xfrm flipV="1">
          <a:off x="19545300" y="696544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155465</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F5FDB244-E3A4-4F4B-82D7-D70535A2C4E9}"/>
            </a:ext>
          </a:extLst>
        </xdr:cNvPr>
        <xdr:cNvSpPr txBox="1"/>
      </xdr:nvSpPr>
      <xdr:spPr>
        <a:xfrm>
          <a:off x="21075727" y="701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156989</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9AE3779B-249C-43B2-A04D-AC9AA21F91B4}"/>
            </a:ext>
          </a:extLst>
        </xdr:cNvPr>
        <xdr:cNvSpPr txBox="1"/>
      </xdr:nvSpPr>
      <xdr:spPr>
        <a:xfrm>
          <a:off x="20199427" y="701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167657</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78286EF8-2070-4ABA-AA6A-98E5C5C366A5}"/>
            </a:ext>
          </a:extLst>
        </xdr:cNvPr>
        <xdr:cNvSpPr txBox="1"/>
      </xdr:nvSpPr>
      <xdr:spPr>
        <a:xfrm>
          <a:off x="193104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73423</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3EEE3840-8E42-4CB0-8482-6A6483A8EA88}"/>
            </a:ext>
          </a:extLst>
        </xdr:cNvPr>
        <xdr:cNvSpPr txBox="1"/>
      </xdr:nvSpPr>
      <xdr:spPr>
        <a:xfrm>
          <a:off x="18421427" y="675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170959</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7F763017-6160-44F1-A7D0-671C06FFF131}"/>
            </a:ext>
          </a:extLst>
        </xdr:cNvPr>
        <xdr:cNvSpPr txBox="1"/>
      </xdr:nvSpPr>
      <xdr:spPr>
        <a:xfrm>
          <a:off x="21075727" y="668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3319</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93B4FA78-E7F7-480F-AF9E-B331A26D50E8}"/>
            </a:ext>
          </a:extLst>
        </xdr:cNvPr>
        <xdr:cNvSpPr txBox="1"/>
      </xdr:nvSpPr>
      <xdr:spPr>
        <a:xfrm>
          <a:off x="20199427" y="668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5605</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62810A89-20B8-4D2A-8C2D-C35D44AEAE6E}"/>
            </a:ext>
          </a:extLst>
        </xdr:cNvPr>
        <xdr:cNvSpPr txBox="1"/>
      </xdr:nvSpPr>
      <xdr:spPr>
        <a:xfrm>
          <a:off x="19310427" y="66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09A8A749-781A-49A8-A526-151DC9156C9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E37410EA-DCED-49DD-BF21-4382D461F03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D1CD2614-596D-4B38-AB5F-CB1C033C11F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0E990515-A191-4734-A914-F0FFAC00BA6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17AF5C24-5369-4496-B410-3DEA2885885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0455D608-13A8-44F8-8944-19EA3F32279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94F060BA-C4C7-422C-A96B-DD6DB943DF2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D3E93774-86BD-499A-89E5-2A257886F88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4C9B30FE-0C22-4E3B-A211-594067F2813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5A19AAB7-BCE5-4D43-A236-68D35CEEEFB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1E3638F3-9E9B-4619-908D-BB5EAB798E4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a:extLst>
            <a:ext uri="{FF2B5EF4-FFF2-40B4-BE49-F238E27FC236}">
              <a16:creationId xmlns:a16="http://schemas.microsoft.com/office/drawing/2014/main" id="{47464CE8-15C7-47EE-AC24-45B366278B7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a:extLst>
            <a:ext uri="{FF2B5EF4-FFF2-40B4-BE49-F238E27FC236}">
              <a16:creationId xmlns:a16="http://schemas.microsoft.com/office/drawing/2014/main" id="{FF77BA23-2CE6-420D-AEA0-46CCA6D74D8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a:extLst>
            <a:ext uri="{FF2B5EF4-FFF2-40B4-BE49-F238E27FC236}">
              <a16:creationId xmlns:a16="http://schemas.microsoft.com/office/drawing/2014/main" id="{EB16548F-1FAA-43F8-87A5-A4C05FF5FCE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a:extLst>
            <a:ext uri="{FF2B5EF4-FFF2-40B4-BE49-F238E27FC236}">
              <a16:creationId xmlns:a16="http://schemas.microsoft.com/office/drawing/2014/main" id="{CB062EEA-7CF7-477D-BB66-EDB5633015F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CA327E1F-2293-4881-A667-05AE1C467F6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88B425BB-8523-47F1-B2B5-80B60F7D88D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a:extLst>
            <a:ext uri="{FF2B5EF4-FFF2-40B4-BE49-F238E27FC236}">
              <a16:creationId xmlns:a16="http://schemas.microsoft.com/office/drawing/2014/main" id="{3B9EF015-EAF7-44E6-A0FA-361EEF50A72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a:extLst>
            <a:ext uri="{FF2B5EF4-FFF2-40B4-BE49-F238E27FC236}">
              <a16:creationId xmlns:a16="http://schemas.microsoft.com/office/drawing/2014/main" id="{FD416791-4DC0-42E6-B905-EA64CCB0AE1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a:extLst>
            <a:ext uri="{FF2B5EF4-FFF2-40B4-BE49-F238E27FC236}">
              <a16:creationId xmlns:a16="http://schemas.microsoft.com/office/drawing/2014/main" id="{C35AE1C3-FCA5-4945-9655-A04E79C406A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a:extLst>
            <a:ext uri="{FF2B5EF4-FFF2-40B4-BE49-F238E27FC236}">
              <a16:creationId xmlns:a16="http://schemas.microsoft.com/office/drawing/2014/main" id="{2D077AB8-9CED-4432-889A-518E5B290E3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04D84E7C-3ECD-4F96-B37B-FAE6DAD7AD7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a:extLst>
            <a:ext uri="{FF2B5EF4-FFF2-40B4-BE49-F238E27FC236}">
              <a16:creationId xmlns:a16="http://schemas.microsoft.com/office/drawing/2014/main" id="{CE7A7DE1-EEFE-4C21-A198-6C9E4AC39DA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43E4E5DB-1588-49F0-BF70-A78DE3C4D74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531" name="直線コネクタ 530">
          <a:extLst>
            <a:ext uri="{FF2B5EF4-FFF2-40B4-BE49-F238E27FC236}">
              <a16:creationId xmlns:a16="http://schemas.microsoft.com/office/drawing/2014/main" id="{E27DB421-591C-49C4-A8F0-D8A93EC4D28D}"/>
            </a:ext>
          </a:extLst>
        </xdr:cNvPr>
        <xdr:cNvCxnSpPr/>
      </xdr:nvCxnSpPr>
      <xdr:spPr>
        <a:xfrm flipV="1">
          <a:off x="16318864" y="9464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351E15C4-C208-4F53-8FBF-B33991FC92BF}"/>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33" name="直線コネクタ 532">
          <a:extLst>
            <a:ext uri="{FF2B5EF4-FFF2-40B4-BE49-F238E27FC236}">
              <a16:creationId xmlns:a16="http://schemas.microsoft.com/office/drawing/2014/main" id="{7A509917-6126-4FAB-A460-237B8FC8210E}"/>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A2B57846-7459-44FA-9AB4-94F776A4D65A}"/>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35" name="直線コネクタ 534">
          <a:extLst>
            <a:ext uri="{FF2B5EF4-FFF2-40B4-BE49-F238E27FC236}">
              <a16:creationId xmlns:a16="http://schemas.microsoft.com/office/drawing/2014/main" id="{33C135F0-65F6-44E1-A385-8F826626152D}"/>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5FC382F6-EE93-47FA-825F-4EE67B40B07B}"/>
            </a:ext>
          </a:extLst>
        </xdr:cNvPr>
        <xdr:cNvSpPr txBox="1"/>
      </xdr:nvSpPr>
      <xdr:spPr>
        <a:xfrm>
          <a:off x="16357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37" name="フローチャート: 判断 536">
          <a:extLst>
            <a:ext uri="{FF2B5EF4-FFF2-40B4-BE49-F238E27FC236}">
              <a16:creationId xmlns:a16="http://schemas.microsoft.com/office/drawing/2014/main" id="{3AA30254-D0BA-4CC9-83CF-3DFF3AD21882}"/>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38" name="フローチャート: 判断 537">
          <a:extLst>
            <a:ext uri="{FF2B5EF4-FFF2-40B4-BE49-F238E27FC236}">
              <a16:creationId xmlns:a16="http://schemas.microsoft.com/office/drawing/2014/main" id="{13AB34DB-3B94-4745-AFA5-5A93DF2B5EE6}"/>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39" name="フローチャート: 判断 538">
          <a:extLst>
            <a:ext uri="{FF2B5EF4-FFF2-40B4-BE49-F238E27FC236}">
              <a16:creationId xmlns:a16="http://schemas.microsoft.com/office/drawing/2014/main" id="{41F62BC3-010E-4C5C-B6FC-4581B7E4FA42}"/>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40" name="フローチャート: 判断 539">
          <a:extLst>
            <a:ext uri="{FF2B5EF4-FFF2-40B4-BE49-F238E27FC236}">
              <a16:creationId xmlns:a16="http://schemas.microsoft.com/office/drawing/2014/main" id="{C54B065F-8370-4F5A-87FC-FA173039019D}"/>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33020</xdr:rowOff>
    </xdr:from>
    <xdr:to>
      <xdr:col>67</xdr:col>
      <xdr:colOff>101600</xdr:colOff>
      <xdr:row>60</xdr:row>
      <xdr:rowOff>134620</xdr:rowOff>
    </xdr:to>
    <xdr:sp macro="" textlink="">
      <xdr:nvSpPr>
        <xdr:cNvPr id="541" name="フローチャート: 判断 540">
          <a:extLst>
            <a:ext uri="{FF2B5EF4-FFF2-40B4-BE49-F238E27FC236}">
              <a16:creationId xmlns:a16="http://schemas.microsoft.com/office/drawing/2014/main" id="{7326A16D-E973-4C58-A1B7-9F78C144B882}"/>
            </a:ext>
          </a:extLst>
        </xdr:cNvPr>
        <xdr:cNvSpPr/>
      </xdr:nvSpPr>
      <xdr:spPr>
        <a:xfrm>
          <a:off x="12763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DB1ACB96-8998-4044-AEB6-0DBF04B9EA9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9EDD89C5-98F2-462E-8608-6D5211558AA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2CDE8EA-BEBB-438D-8D56-9DC482884C9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AD6EB2B5-498F-4C29-816A-E8BDCFCEA6D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AB0A280A-EE75-477A-AA9D-C1AA3D94000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547" name="楕円 546">
          <a:extLst>
            <a:ext uri="{FF2B5EF4-FFF2-40B4-BE49-F238E27FC236}">
              <a16:creationId xmlns:a16="http://schemas.microsoft.com/office/drawing/2014/main" id="{3FCFCEAA-5250-471E-8C41-51CBD1E0E16A}"/>
            </a:ext>
          </a:extLst>
        </xdr:cNvPr>
        <xdr:cNvSpPr/>
      </xdr:nvSpPr>
      <xdr:spPr>
        <a:xfrm>
          <a:off x="162687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167657</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FD5AB936-4E28-440E-AC6F-BEB04E03F5F9}"/>
            </a:ext>
          </a:extLst>
        </xdr:cNvPr>
        <xdr:cNvSpPr txBox="1"/>
      </xdr:nvSpPr>
      <xdr:spPr>
        <a:xfrm>
          <a:off x="16357600"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168275</xdr:rowOff>
    </xdr:from>
    <xdr:to>
      <xdr:col>81</xdr:col>
      <xdr:colOff>101600</xdr:colOff>
      <xdr:row>60</xdr:row>
      <xdr:rowOff>98425</xdr:rowOff>
    </xdr:to>
    <xdr:sp macro="" textlink="">
      <xdr:nvSpPr>
        <xdr:cNvPr id="549" name="楕円 548">
          <a:extLst>
            <a:ext uri="{FF2B5EF4-FFF2-40B4-BE49-F238E27FC236}">
              <a16:creationId xmlns:a16="http://schemas.microsoft.com/office/drawing/2014/main" id="{B01F3798-7AE2-42C5-9B71-5C0526D9DAD8}"/>
            </a:ext>
          </a:extLst>
        </xdr:cNvPr>
        <xdr:cNvSpPr/>
      </xdr:nvSpPr>
      <xdr:spPr>
        <a:xfrm>
          <a:off x="154305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47625</xdr:rowOff>
    </xdr:from>
    <xdr:to>
      <xdr:col>85</xdr:col>
      <xdr:colOff>127000</xdr:colOff>
      <xdr:row>60</xdr:row>
      <xdr:rowOff>68580</xdr:rowOff>
    </xdr:to>
    <xdr:cxnSp macro="">
      <xdr:nvCxnSpPr>
        <xdr:cNvPr id="550" name="直線コネクタ 549">
          <a:extLst>
            <a:ext uri="{FF2B5EF4-FFF2-40B4-BE49-F238E27FC236}">
              <a16:creationId xmlns:a16="http://schemas.microsoft.com/office/drawing/2014/main" id="{9884AB06-1687-40AF-AF9E-DD5C7D9B3209}"/>
            </a:ext>
          </a:extLst>
        </xdr:cNvPr>
        <xdr:cNvCxnSpPr/>
      </xdr:nvCxnSpPr>
      <xdr:spPr>
        <a:xfrm>
          <a:off x="15481300" y="1033462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133985</xdr:rowOff>
    </xdr:from>
    <xdr:to>
      <xdr:col>76</xdr:col>
      <xdr:colOff>165100</xdr:colOff>
      <xdr:row>60</xdr:row>
      <xdr:rowOff>64135</xdr:rowOff>
    </xdr:to>
    <xdr:sp macro="" textlink="">
      <xdr:nvSpPr>
        <xdr:cNvPr id="551" name="楕円 550">
          <a:extLst>
            <a:ext uri="{FF2B5EF4-FFF2-40B4-BE49-F238E27FC236}">
              <a16:creationId xmlns:a16="http://schemas.microsoft.com/office/drawing/2014/main" id="{810BE36D-065F-452F-84E3-944DD4AC3B0C}"/>
            </a:ext>
          </a:extLst>
        </xdr:cNvPr>
        <xdr:cNvSpPr/>
      </xdr:nvSpPr>
      <xdr:spPr>
        <a:xfrm>
          <a:off x="14541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13335</xdr:rowOff>
    </xdr:from>
    <xdr:to>
      <xdr:col>81</xdr:col>
      <xdr:colOff>50800</xdr:colOff>
      <xdr:row>60</xdr:row>
      <xdr:rowOff>47625</xdr:rowOff>
    </xdr:to>
    <xdr:cxnSp macro="">
      <xdr:nvCxnSpPr>
        <xdr:cNvPr id="552" name="直線コネクタ 551">
          <a:extLst>
            <a:ext uri="{FF2B5EF4-FFF2-40B4-BE49-F238E27FC236}">
              <a16:creationId xmlns:a16="http://schemas.microsoft.com/office/drawing/2014/main" id="{1AA04D7E-35C0-48F0-88B2-8F85AF6310AD}"/>
            </a:ext>
          </a:extLst>
        </xdr:cNvPr>
        <xdr:cNvCxnSpPr/>
      </xdr:nvCxnSpPr>
      <xdr:spPr>
        <a:xfrm>
          <a:off x="14592300" y="103003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63500</xdr:rowOff>
    </xdr:from>
    <xdr:to>
      <xdr:col>72</xdr:col>
      <xdr:colOff>38100</xdr:colOff>
      <xdr:row>60</xdr:row>
      <xdr:rowOff>165100</xdr:rowOff>
    </xdr:to>
    <xdr:sp macro="" textlink="">
      <xdr:nvSpPr>
        <xdr:cNvPr id="553" name="楕円 552">
          <a:extLst>
            <a:ext uri="{FF2B5EF4-FFF2-40B4-BE49-F238E27FC236}">
              <a16:creationId xmlns:a16="http://schemas.microsoft.com/office/drawing/2014/main" id="{EE393470-BA60-49B1-A3EE-BF8719DC187F}"/>
            </a:ext>
          </a:extLst>
        </xdr:cNvPr>
        <xdr:cNvSpPr/>
      </xdr:nvSpPr>
      <xdr:spPr>
        <a:xfrm>
          <a:off x="13652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13335</xdr:rowOff>
    </xdr:from>
    <xdr:to>
      <xdr:col>76</xdr:col>
      <xdr:colOff>114300</xdr:colOff>
      <xdr:row>60</xdr:row>
      <xdr:rowOff>114300</xdr:rowOff>
    </xdr:to>
    <xdr:cxnSp macro="">
      <xdr:nvCxnSpPr>
        <xdr:cNvPr id="554" name="直線コネクタ 553">
          <a:extLst>
            <a:ext uri="{FF2B5EF4-FFF2-40B4-BE49-F238E27FC236}">
              <a16:creationId xmlns:a16="http://schemas.microsoft.com/office/drawing/2014/main" id="{D0A7AA39-75D6-4F04-8247-8F638EBD7561}"/>
            </a:ext>
          </a:extLst>
        </xdr:cNvPr>
        <xdr:cNvCxnSpPr/>
      </xdr:nvCxnSpPr>
      <xdr:spPr>
        <a:xfrm flipV="1">
          <a:off x="13703300" y="10300335"/>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151130</xdr:rowOff>
    </xdr:from>
    <xdr:to>
      <xdr:col>67</xdr:col>
      <xdr:colOff>101600</xdr:colOff>
      <xdr:row>61</xdr:row>
      <xdr:rowOff>81280</xdr:rowOff>
    </xdr:to>
    <xdr:sp macro="" textlink="">
      <xdr:nvSpPr>
        <xdr:cNvPr id="555" name="楕円 554">
          <a:extLst>
            <a:ext uri="{FF2B5EF4-FFF2-40B4-BE49-F238E27FC236}">
              <a16:creationId xmlns:a16="http://schemas.microsoft.com/office/drawing/2014/main" id="{23A2BB0C-B670-45F7-9418-7F9F28EEBF8F}"/>
            </a:ext>
          </a:extLst>
        </xdr:cNvPr>
        <xdr:cNvSpPr/>
      </xdr:nvSpPr>
      <xdr:spPr>
        <a:xfrm>
          <a:off x="12763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114300</xdr:rowOff>
    </xdr:from>
    <xdr:to>
      <xdr:col>71</xdr:col>
      <xdr:colOff>177800</xdr:colOff>
      <xdr:row>61</xdr:row>
      <xdr:rowOff>30480</xdr:rowOff>
    </xdr:to>
    <xdr:cxnSp macro="">
      <xdr:nvCxnSpPr>
        <xdr:cNvPr id="556" name="直線コネクタ 555">
          <a:extLst>
            <a:ext uri="{FF2B5EF4-FFF2-40B4-BE49-F238E27FC236}">
              <a16:creationId xmlns:a16="http://schemas.microsoft.com/office/drawing/2014/main" id="{6CF7A8AD-C1E2-4C49-A482-B73771FB7F78}"/>
            </a:ext>
          </a:extLst>
        </xdr:cNvPr>
        <xdr:cNvCxnSpPr/>
      </xdr:nvCxnSpPr>
      <xdr:spPr>
        <a:xfrm flipV="1">
          <a:off x="12814300" y="104013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97172</xdr:rowOff>
    </xdr:from>
    <xdr:ext cx="405111" cy="259045"/>
    <xdr:sp macro="" textlink="">
      <xdr:nvSpPr>
        <xdr:cNvPr id="557" name="n_1aveValue【学校施設】&#10;有形固定資産減価償却率">
          <a:extLst>
            <a:ext uri="{FF2B5EF4-FFF2-40B4-BE49-F238E27FC236}">
              <a16:creationId xmlns:a16="http://schemas.microsoft.com/office/drawing/2014/main" id="{5CF4F7C2-9213-40E5-BA7E-82F96B0A6715}"/>
            </a:ext>
          </a:extLst>
        </xdr:cNvPr>
        <xdr:cNvSpPr txBox="1"/>
      </xdr:nvSpPr>
      <xdr:spPr>
        <a:xfrm>
          <a:off x="15266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91457</xdr:rowOff>
    </xdr:from>
    <xdr:ext cx="405111" cy="259045"/>
    <xdr:sp macro="" textlink="">
      <xdr:nvSpPr>
        <xdr:cNvPr id="558" name="n_2aveValue【学校施設】&#10;有形固定資産減価償却率">
          <a:extLst>
            <a:ext uri="{FF2B5EF4-FFF2-40B4-BE49-F238E27FC236}">
              <a16:creationId xmlns:a16="http://schemas.microsoft.com/office/drawing/2014/main" id="{754990C6-BCE1-4FB8-B609-DD05C4C81F27}"/>
            </a:ext>
          </a:extLst>
        </xdr:cNvPr>
        <xdr:cNvSpPr txBox="1"/>
      </xdr:nvSpPr>
      <xdr:spPr>
        <a:xfrm>
          <a:off x="14389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559" name="n_3aveValue【学校施設】&#10;有形固定資産減価償却率">
          <a:extLst>
            <a:ext uri="{FF2B5EF4-FFF2-40B4-BE49-F238E27FC236}">
              <a16:creationId xmlns:a16="http://schemas.microsoft.com/office/drawing/2014/main" id="{C580B400-7C46-4D3B-AAE9-D00B6DA50664}"/>
            </a:ext>
          </a:extLst>
        </xdr:cNvPr>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151147</xdr:rowOff>
    </xdr:from>
    <xdr:ext cx="405111" cy="259045"/>
    <xdr:sp macro="" textlink="">
      <xdr:nvSpPr>
        <xdr:cNvPr id="560" name="n_4aveValue【学校施設】&#10;有形固定資産減価償却率">
          <a:extLst>
            <a:ext uri="{FF2B5EF4-FFF2-40B4-BE49-F238E27FC236}">
              <a16:creationId xmlns:a16="http://schemas.microsoft.com/office/drawing/2014/main" id="{1764C3C9-E25D-4DF2-A147-19D880856424}"/>
            </a:ext>
          </a:extLst>
        </xdr:cNvPr>
        <xdr:cNvSpPr txBox="1"/>
      </xdr:nvSpPr>
      <xdr:spPr>
        <a:xfrm>
          <a:off x="12611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114952</xdr:rowOff>
    </xdr:from>
    <xdr:ext cx="405111" cy="259045"/>
    <xdr:sp macro="" textlink="">
      <xdr:nvSpPr>
        <xdr:cNvPr id="561" name="n_1mainValue【学校施設】&#10;有形固定資産減価償却率">
          <a:extLst>
            <a:ext uri="{FF2B5EF4-FFF2-40B4-BE49-F238E27FC236}">
              <a16:creationId xmlns:a16="http://schemas.microsoft.com/office/drawing/2014/main" id="{49FE0BBD-0CC9-4A7C-8EEC-0CA29322A8CA}"/>
            </a:ext>
          </a:extLst>
        </xdr:cNvPr>
        <xdr:cNvSpPr txBox="1"/>
      </xdr:nvSpPr>
      <xdr:spPr>
        <a:xfrm>
          <a:off x="152660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80662</xdr:rowOff>
    </xdr:from>
    <xdr:ext cx="405111" cy="259045"/>
    <xdr:sp macro="" textlink="">
      <xdr:nvSpPr>
        <xdr:cNvPr id="562" name="n_2mainValue【学校施設】&#10;有形固定資産減価償却率">
          <a:extLst>
            <a:ext uri="{FF2B5EF4-FFF2-40B4-BE49-F238E27FC236}">
              <a16:creationId xmlns:a16="http://schemas.microsoft.com/office/drawing/2014/main" id="{BAFE8F56-4648-4D7F-9060-925A4FD9C0BE}"/>
            </a:ext>
          </a:extLst>
        </xdr:cNvPr>
        <xdr:cNvSpPr txBox="1"/>
      </xdr:nvSpPr>
      <xdr:spPr>
        <a:xfrm>
          <a:off x="143897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156227</xdr:rowOff>
    </xdr:from>
    <xdr:ext cx="405111" cy="259045"/>
    <xdr:sp macro="" textlink="">
      <xdr:nvSpPr>
        <xdr:cNvPr id="563" name="n_3mainValue【学校施設】&#10;有形固定資産減価償却率">
          <a:extLst>
            <a:ext uri="{FF2B5EF4-FFF2-40B4-BE49-F238E27FC236}">
              <a16:creationId xmlns:a16="http://schemas.microsoft.com/office/drawing/2014/main" id="{8AE03E53-C3AD-407C-BECE-B477AB1211C7}"/>
            </a:ext>
          </a:extLst>
        </xdr:cNvPr>
        <xdr:cNvSpPr txBox="1"/>
      </xdr:nvSpPr>
      <xdr:spPr>
        <a:xfrm>
          <a:off x="13500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72407</xdr:rowOff>
    </xdr:from>
    <xdr:ext cx="405111" cy="259045"/>
    <xdr:sp macro="" textlink="">
      <xdr:nvSpPr>
        <xdr:cNvPr id="564" name="n_4mainValue【学校施設】&#10;有形固定資産減価償却率">
          <a:extLst>
            <a:ext uri="{FF2B5EF4-FFF2-40B4-BE49-F238E27FC236}">
              <a16:creationId xmlns:a16="http://schemas.microsoft.com/office/drawing/2014/main" id="{606DC83C-0B9B-42D5-82E8-C2A5600ACD7F}"/>
            </a:ext>
          </a:extLst>
        </xdr:cNvPr>
        <xdr:cNvSpPr txBox="1"/>
      </xdr:nvSpPr>
      <xdr:spPr>
        <a:xfrm>
          <a:off x="12611744"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E3B37B53-6B4E-4215-AE87-47FEB9B74E8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F7126CF2-4ADB-4808-ADF6-C4ED08616A0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2CC1CAD8-50F9-48B0-8A0E-F81F72AEED7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4C001A1D-D972-4686-BD74-4AC6C2DBFF9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796E47D5-500B-4434-A510-AE6BEEA3B00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1C595945-850F-40ED-A03E-60EEE39C7D1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4BE32641-5E56-4F03-9F12-72324C53DB2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C2F4C57E-A342-4C5D-9161-DCE0D70BEDC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4566594E-FF65-48DA-862E-D11F474CA06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51C4603C-947D-43BE-92E2-52C9A97BCBE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739AC465-F649-4721-A2E4-801063912C4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10FDB2EA-FA4C-4E2C-8FB4-E3C99E50EF4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D5E33B59-63A2-4434-A901-D43FE8EA79B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299630A8-76F9-4847-BE4D-94680754C47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8508172E-AD13-414B-8193-C2059B5F9FE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0" name="テキスト ボックス 579">
          <a:extLst>
            <a:ext uri="{FF2B5EF4-FFF2-40B4-BE49-F238E27FC236}">
              <a16:creationId xmlns:a16="http://schemas.microsoft.com/office/drawing/2014/main" id="{B66B80F3-43CB-4F31-870F-08F1E51319D9}"/>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BA12B6B2-167F-4A25-A632-F99B1780BA0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2" name="テキスト ボックス 581">
          <a:extLst>
            <a:ext uri="{FF2B5EF4-FFF2-40B4-BE49-F238E27FC236}">
              <a16:creationId xmlns:a16="http://schemas.microsoft.com/office/drawing/2014/main" id="{378DCF91-6135-4EE3-A2AE-C650CBD31CFE}"/>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9300F266-5532-44FA-8730-42ECAD879A7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4" name="テキスト ボックス 583">
          <a:extLst>
            <a:ext uri="{FF2B5EF4-FFF2-40B4-BE49-F238E27FC236}">
              <a16:creationId xmlns:a16="http://schemas.microsoft.com/office/drawing/2014/main" id="{A5E988F7-98E4-448B-A509-0A383A14F883}"/>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2DC337D2-75BC-4A39-9F6A-1FADE3C0756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6" name="テキスト ボックス 585">
          <a:extLst>
            <a:ext uri="{FF2B5EF4-FFF2-40B4-BE49-F238E27FC236}">
              <a16:creationId xmlns:a16="http://schemas.microsoft.com/office/drawing/2014/main" id="{AD87CF63-346D-4091-B52E-B2C144960F52}"/>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1C2F07B0-39A4-466D-A5DE-A0C8E8F0CFB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588" name="直線コネクタ 587">
          <a:extLst>
            <a:ext uri="{FF2B5EF4-FFF2-40B4-BE49-F238E27FC236}">
              <a16:creationId xmlns:a16="http://schemas.microsoft.com/office/drawing/2014/main" id="{BC5A4831-D642-4944-BE77-C2E30ADEFACF}"/>
            </a:ext>
          </a:extLst>
        </xdr:cNvPr>
        <xdr:cNvCxnSpPr/>
      </xdr:nvCxnSpPr>
      <xdr:spPr>
        <a:xfrm flipV="1">
          <a:off x="22160864" y="9590837"/>
          <a:ext cx="0" cy="133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589" name="【学校施設】&#10;一人当たり面積最小値テキスト">
          <a:extLst>
            <a:ext uri="{FF2B5EF4-FFF2-40B4-BE49-F238E27FC236}">
              <a16:creationId xmlns:a16="http://schemas.microsoft.com/office/drawing/2014/main" id="{A8309A72-6BCD-40FD-AE18-30ED2F63B5A2}"/>
            </a:ext>
          </a:extLst>
        </xdr:cNvPr>
        <xdr:cNvSpPr txBox="1"/>
      </xdr:nvSpPr>
      <xdr:spPr>
        <a:xfrm>
          <a:off x="22199600" y="1093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590" name="直線コネクタ 589">
          <a:extLst>
            <a:ext uri="{FF2B5EF4-FFF2-40B4-BE49-F238E27FC236}">
              <a16:creationId xmlns:a16="http://schemas.microsoft.com/office/drawing/2014/main" id="{51D7915E-2820-4529-8E26-4A8407725D35}"/>
            </a:ext>
          </a:extLst>
        </xdr:cNvPr>
        <xdr:cNvCxnSpPr/>
      </xdr:nvCxnSpPr>
      <xdr:spPr>
        <a:xfrm>
          <a:off x="22072600" y="1093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591" name="【学校施設】&#10;一人当たり面積最大値テキスト">
          <a:extLst>
            <a:ext uri="{FF2B5EF4-FFF2-40B4-BE49-F238E27FC236}">
              <a16:creationId xmlns:a16="http://schemas.microsoft.com/office/drawing/2014/main" id="{90F56700-F577-43C5-8DE6-9477CF0CB24F}"/>
            </a:ext>
          </a:extLst>
        </xdr:cNvPr>
        <xdr:cNvSpPr txBox="1"/>
      </xdr:nvSpPr>
      <xdr:spPr>
        <a:xfrm>
          <a:off x="22199600" y="936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592" name="直線コネクタ 591">
          <a:extLst>
            <a:ext uri="{FF2B5EF4-FFF2-40B4-BE49-F238E27FC236}">
              <a16:creationId xmlns:a16="http://schemas.microsoft.com/office/drawing/2014/main" id="{096CD06E-034E-4A58-8DBE-1138F3DC7043}"/>
            </a:ext>
          </a:extLst>
        </xdr:cNvPr>
        <xdr:cNvCxnSpPr/>
      </xdr:nvCxnSpPr>
      <xdr:spPr>
        <a:xfrm>
          <a:off x="22072600" y="9590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115867</xdr:rowOff>
    </xdr:from>
    <xdr:ext cx="469744" cy="259045"/>
    <xdr:sp macro="" textlink="">
      <xdr:nvSpPr>
        <xdr:cNvPr id="593" name="【学校施設】&#10;一人当たり面積平均値テキスト">
          <a:extLst>
            <a:ext uri="{FF2B5EF4-FFF2-40B4-BE49-F238E27FC236}">
              <a16:creationId xmlns:a16="http://schemas.microsoft.com/office/drawing/2014/main" id="{1FA65CBF-80F0-4612-BBA9-156D41A318A6}"/>
            </a:ext>
          </a:extLst>
        </xdr:cNvPr>
        <xdr:cNvSpPr txBox="1"/>
      </xdr:nvSpPr>
      <xdr:spPr>
        <a:xfrm>
          <a:off x="22199600" y="10574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594" name="フローチャート: 判断 593">
          <a:extLst>
            <a:ext uri="{FF2B5EF4-FFF2-40B4-BE49-F238E27FC236}">
              <a16:creationId xmlns:a16="http://schemas.microsoft.com/office/drawing/2014/main" id="{72968D79-C56D-44F5-B797-B0DB3A9E6ACE}"/>
            </a:ext>
          </a:extLst>
        </xdr:cNvPr>
        <xdr:cNvSpPr/>
      </xdr:nvSpPr>
      <xdr:spPr>
        <a:xfrm>
          <a:off x="22110700" y="107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595" name="フローチャート: 判断 594">
          <a:extLst>
            <a:ext uri="{FF2B5EF4-FFF2-40B4-BE49-F238E27FC236}">
              <a16:creationId xmlns:a16="http://schemas.microsoft.com/office/drawing/2014/main" id="{730C455C-0F07-4501-905C-51BA15D5C6FB}"/>
            </a:ext>
          </a:extLst>
        </xdr:cNvPr>
        <xdr:cNvSpPr/>
      </xdr:nvSpPr>
      <xdr:spPr>
        <a:xfrm>
          <a:off x="212725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596" name="フローチャート: 判断 595">
          <a:extLst>
            <a:ext uri="{FF2B5EF4-FFF2-40B4-BE49-F238E27FC236}">
              <a16:creationId xmlns:a16="http://schemas.microsoft.com/office/drawing/2014/main" id="{6CBC92FA-F25E-4D9E-B6F3-5092010703E3}"/>
            </a:ext>
          </a:extLst>
        </xdr:cNvPr>
        <xdr:cNvSpPr/>
      </xdr:nvSpPr>
      <xdr:spPr>
        <a:xfrm>
          <a:off x="20383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597" name="フローチャート: 判断 596">
          <a:extLst>
            <a:ext uri="{FF2B5EF4-FFF2-40B4-BE49-F238E27FC236}">
              <a16:creationId xmlns:a16="http://schemas.microsoft.com/office/drawing/2014/main" id="{17861BE3-5EFD-421F-A18B-8D8998CA4F66}"/>
            </a:ext>
          </a:extLst>
        </xdr:cNvPr>
        <xdr:cNvSpPr/>
      </xdr:nvSpPr>
      <xdr:spPr>
        <a:xfrm>
          <a:off x="19494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148768</xdr:rowOff>
    </xdr:from>
    <xdr:to>
      <xdr:col>98</xdr:col>
      <xdr:colOff>38100</xdr:colOff>
      <xdr:row>63</xdr:row>
      <xdr:rowOff>78918</xdr:rowOff>
    </xdr:to>
    <xdr:sp macro="" textlink="">
      <xdr:nvSpPr>
        <xdr:cNvPr id="598" name="フローチャート: 判断 597">
          <a:extLst>
            <a:ext uri="{FF2B5EF4-FFF2-40B4-BE49-F238E27FC236}">
              <a16:creationId xmlns:a16="http://schemas.microsoft.com/office/drawing/2014/main" id="{0C47446A-0738-4DF2-A60E-909E087A47C2}"/>
            </a:ext>
          </a:extLst>
        </xdr:cNvPr>
        <xdr:cNvSpPr/>
      </xdr:nvSpPr>
      <xdr:spPr>
        <a:xfrm>
          <a:off x="18605500" y="1077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77695374-F5A9-4D11-9735-ECE0926F84C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E577E6FB-4AB7-4076-88B9-B87B5228829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D3F53300-870E-451D-9D59-4D4408FE585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37D9B5A-7C88-4E81-BB66-1B90DAC34DB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FB6C99DC-8EE9-48C8-9AE6-45B880D4434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118973</xdr:rowOff>
    </xdr:from>
    <xdr:to>
      <xdr:col>116</xdr:col>
      <xdr:colOff>114300</xdr:colOff>
      <xdr:row>63</xdr:row>
      <xdr:rowOff>49123</xdr:rowOff>
    </xdr:to>
    <xdr:sp macro="" textlink="">
      <xdr:nvSpPr>
        <xdr:cNvPr id="604" name="楕円 603">
          <a:extLst>
            <a:ext uri="{FF2B5EF4-FFF2-40B4-BE49-F238E27FC236}">
              <a16:creationId xmlns:a16="http://schemas.microsoft.com/office/drawing/2014/main" id="{A6D3E597-2ECD-4CC8-B8FC-EB8D4B165589}"/>
            </a:ext>
          </a:extLst>
        </xdr:cNvPr>
        <xdr:cNvSpPr/>
      </xdr:nvSpPr>
      <xdr:spPr>
        <a:xfrm>
          <a:off x="22110700" y="1074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97400</xdr:rowOff>
    </xdr:from>
    <xdr:ext cx="469744" cy="259045"/>
    <xdr:sp macro="" textlink="">
      <xdr:nvSpPr>
        <xdr:cNvPr id="605" name="【学校施設】&#10;一人当たり面積該当値テキスト">
          <a:extLst>
            <a:ext uri="{FF2B5EF4-FFF2-40B4-BE49-F238E27FC236}">
              <a16:creationId xmlns:a16="http://schemas.microsoft.com/office/drawing/2014/main" id="{A35B18E2-266E-4EAD-84CC-682A31A272CF}"/>
            </a:ext>
          </a:extLst>
        </xdr:cNvPr>
        <xdr:cNvSpPr txBox="1"/>
      </xdr:nvSpPr>
      <xdr:spPr>
        <a:xfrm>
          <a:off x="22199600" y="1072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120041</xdr:rowOff>
    </xdr:from>
    <xdr:to>
      <xdr:col>112</xdr:col>
      <xdr:colOff>38100</xdr:colOff>
      <xdr:row>63</xdr:row>
      <xdr:rowOff>50191</xdr:rowOff>
    </xdr:to>
    <xdr:sp macro="" textlink="">
      <xdr:nvSpPr>
        <xdr:cNvPr id="606" name="楕円 605">
          <a:extLst>
            <a:ext uri="{FF2B5EF4-FFF2-40B4-BE49-F238E27FC236}">
              <a16:creationId xmlns:a16="http://schemas.microsoft.com/office/drawing/2014/main" id="{FD179103-0952-48F4-9BE1-DA2BB28A3C2F}"/>
            </a:ext>
          </a:extLst>
        </xdr:cNvPr>
        <xdr:cNvSpPr/>
      </xdr:nvSpPr>
      <xdr:spPr>
        <a:xfrm>
          <a:off x="21272500" y="1074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169773</xdr:rowOff>
    </xdr:from>
    <xdr:to>
      <xdr:col>116</xdr:col>
      <xdr:colOff>63500</xdr:colOff>
      <xdr:row>62</xdr:row>
      <xdr:rowOff>170841</xdr:rowOff>
    </xdr:to>
    <xdr:cxnSp macro="">
      <xdr:nvCxnSpPr>
        <xdr:cNvPr id="607" name="直線コネクタ 606">
          <a:extLst>
            <a:ext uri="{FF2B5EF4-FFF2-40B4-BE49-F238E27FC236}">
              <a16:creationId xmlns:a16="http://schemas.microsoft.com/office/drawing/2014/main" id="{04FCB184-DD5B-482C-8D55-C309536D6EDB}"/>
            </a:ext>
          </a:extLst>
        </xdr:cNvPr>
        <xdr:cNvCxnSpPr/>
      </xdr:nvCxnSpPr>
      <xdr:spPr>
        <a:xfrm flipV="1">
          <a:off x="21323300" y="10799673"/>
          <a:ext cx="838200" cy="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124231</xdr:rowOff>
    </xdr:from>
    <xdr:to>
      <xdr:col>107</xdr:col>
      <xdr:colOff>101600</xdr:colOff>
      <xdr:row>63</xdr:row>
      <xdr:rowOff>54381</xdr:rowOff>
    </xdr:to>
    <xdr:sp macro="" textlink="">
      <xdr:nvSpPr>
        <xdr:cNvPr id="608" name="楕円 607">
          <a:extLst>
            <a:ext uri="{FF2B5EF4-FFF2-40B4-BE49-F238E27FC236}">
              <a16:creationId xmlns:a16="http://schemas.microsoft.com/office/drawing/2014/main" id="{7946FBB7-E8E5-4346-B4C6-5523799EF320}"/>
            </a:ext>
          </a:extLst>
        </xdr:cNvPr>
        <xdr:cNvSpPr/>
      </xdr:nvSpPr>
      <xdr:spPr>
        <a:xfrm>
          <a:off x="20383500" y="1075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170841</xdr:rowOff>
    </xdr:from>
    <xdr:to>
      <xdr:col>111</xdr:col>
      <xdr:colOff>177800</xdr:colOff>
      <xdr:row>63</xdr:row>
      <xdr:rowOff>3581</xdr:rowOff>
    </xdr:to>
    <xdr:cxnSp macro="">
      <xdr:nvCxnSpPr>
        <xdr:cNvPr id="609" name="直線コネクタ 608">
          <a:extLst>
            <a:ext uri="{FF2B5EF4-FFF2-40B4-BE49-F238E27FC236}">
              <a16:creationId xmlns:a16="http://schemas.microsoft.com/office/drawing/2014/main" id="{F1A07E65-E758-4E2C-B32D-0D44B38C9378}"/>
            </a:ext>
          </a:extLst>
        </xdr:cNvPr>
        <xdr:cNvCxnSpPr/>
      </xdr:nvCxnSpPr>
      <xdr:spPr>
        <a:xfrm flipV="1">
          <a:off x="20434300" y="10800741"/>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125603</xdr:rowOff>
    </xdr:from>
    <xdr:to>
      <xdr:col>102</xdr:col>
      <xdr:colOff>165100</xdr:colOff>
      <xdr:row>63</xdr:row>
      <xdr:rowOff>55753</xdr:rowOff>
    </xdr:to>
    <xdr:sp macro="" textlink="">
      <xdr:nvSpPr>
        <xdr:cNvPr id="610" name="楕円 609">
          <a:extLst>
            <a:ext uri="{FF2B5EF4-FFF2-40B4-BE49-F238E27FC236}">
              <a16:creationId xmlns:a16="http://schemas.microsoft.com/office/drawing/2014/main" id="{53427A0B-57F8-4E70-AD5A-7855EDC55C2F}"/>
            </a:ext>
          </a:extLst>
        </xdr:cNvPr>
        <xdr:cNvSpPr/>
      </xdr:nvSpPr>
      <xdr:spPr>
        <a:xfrm>
          <a:off x="19494500" y="1075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3581</xdr:rowOff>
    </xdr:from>
    <xdr:to>
      <xdr:col>107</xdr:col>
      <xdr:colOff>50800</xdr:colOff>
      <xdr:row>63</xdr:row>
      <xdr:rowOff>4953</xdr:rowOff>
    </xdr:to>
    <xdr:cxnSp macro="">
      <xdr:nvCxnSpPr>
        <xdr:cNvPr id="611" name="直線コネクタ 610">
          <a:extLst>
            <a:ext uri="{FF2B5EF4-FFF2-40B4-BE49-F238E27FC236}">
              <a16:creationId xmlns:a16="http://schemas.microsoft.com/office/drawing/2014/main" id="{D1B61551-0186-4B82-ACF2-4F6B3DE2040E}"/>
            </a:ext>
          </a:extLst>
        </xdr:cNvPr>
        <xdr:cNvCxnSpPr/>
      </xdr:nvCxnSpPr>
      <xdr:spPr>
        <a:xfrm flipV="1">
          <a:off x="19545300" y="10804931"/>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132842</xdr:rowOff>
    </xdr:from>
    <xdr:to>
      <xdr:col>98</xdr:col>
      <xdr:colOff>38100</xdr:colOff>
      <xdr:row>63</xdr:row>
      <xdr:rowOff>62992</xdr:rowOff>
    </xdr:to>
    <xdr:sp macro="" textlink="">
      <xdr:nvSpPr>
        <xdr:cNvPr id="612" name="楕円 611">
          <a:extLst>
            <a:ext uri="{FF2B5EF4-FFF2-40B4-BE49-F238E27FC236}">
              <a16:creationId xmlns:a16="http://schemas.microsoft.com/office/drawing/2014/main" id="{8C37D239-1CC8-42BF-930D-A8EAB25354FD}"/>
            </a:ext>
          </a:extLst>
        </xdr:cNvPr>
        <xdr:cNvSpPr/>
      </xdr:nvSpPr>
      <xdr:spPr>
        <a:xfrm>
          <a:off x="18605500" y="1076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4953</xdr:rowOff>
    </xdr:from>
    <xdr:to>
      <xdr:col>102</xdr:col>
      <xdr:colOff>114300</xdr:colOff>
      <xdr:row>63</xdr:row>
      <xdr:rowOff>12192</xdr:rowOff>
    </xdr:to>
    <xdr:cxnSp macro="">
      <xdr:nvCxnSpPr>
        <xdr:cNvPr id="613" name="直線コネクタ 612">
          <a:extLst>
            <a:ext uri="{FF2B5EF4-FFF2-40B4-BE49-F238E27FC236}">
              <a16:creationId xmlns:a16="http://schemas.microsoft.com/office/drawing/2014/main" id="{7CC764CB-9974-47FC-8B4D-A829915FE2AB}"/>
            </a:ext>
          </a:extLst>
        </xdr:cNvPr>
        <xdr:cNvCxnSpPr/>
      </xdr:nvCxnSpPr>
      <xdr:spPr>
        <a:xfrm flipV="1">
          <a:off x="18656300" y="10806303"/>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51630</xdr:rowOff>
    </xdr:from>
    <xdr:ext cx="469744" cy="259045"/>
    <xdr:sp macro="" textlink="">
      <xdr:nvSpPr>
        <xdr:cNvPr id="614" name="n_1aveValue【学校施設】&#10;一人当たり面積">
          <a:extLst>
            <a:ext uri="{FF2B5EF4-FFF2-40B4-BE49-F238E27FC236}">
              <a16:creationId xmlns:a16="http://schemas.microsoft.com/office/drawing/2014/main" id="{BA458D91-21DE-401E-9573-48970FB8EA62}"/>
            </a:ext>
          </a:extLst>
        </xdr:cNvPr>
        <xdr:cNvSpPr txBox="1"/>
      </xdr:nvSpPr>
      <xdr:spPr>
        <a:xfrm>
          <a:off x="21075727" y="1051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60164</xdr:rowOff>
    </xdr:from>
    <xdr:ext cx="469744" cy="259045"/>
    <xdr:sp macro="" textlink="">
      <xdr:nvSpPr>
        <xdr:cNvPr id="615" name="n_2aveValue【学校施設】&#10;一人当たり面積">
          <a:extLst>
            <a:ext uri="{FF2B5EF4-FFF2-40B4-BE49-F238E27FC236}">
              <a16:creationId xmlns:a16="http://schemas.microsoft.com/office/drawing/2014/main" id="{31727FF4-9327-47E8-BFD7-F2E2BD9D4A19}"/>
            </a:ext>
          </a:extLst>
        </xdr:cNvPr>
        <xdr:cNvSpPr txBox="1"/>
      </xdr:nvSpPr>
      <xdr:spPr>
        <a:xfrm>
          <a:off x="20199427" y="1051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66108</xdr:rowOff>
    </xdr:from>
    <xdr:ext cx="469744" cy="259045"/>
    <xdr:sp macro="" textlink="">
      <xdr:nvSpPr>
        <xdr:cNvPr id="616" name="n_3aveValue【学校施設】&#10;一人当たり面積">
          <a:extLst>
            <a:ext uri="{FF2B5EF4-FFF2-40B4-BE49-F238E27FC236}">
              <a16:creationId xmlns:a16="http://schemas.microsoft.com/office/drawing/2014/main" id="{C88BA646-DF87-4667-9CBD-9B0F6FE20E7B}"/>
            </a:ext>
          </a:extLst>
        </xdr:cNvPr>
        <xdr:cNvSpPr txBox="1"/>
      </xdr:nvSpPr>
      <xdr:spPr>
        <a:xfrm>
          <a:off x="19310427" y="1052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70045</xdr:rowOff>
    </xdr:from>
    <xdr:ext cx="469744" cy="259045"/>
    <xdr:sp macro="" textlink="">
      <xdr:nvSpPr>
        <xdr:cNvPr id="617" name="n_4aveValue【学校施設】&#10;一人当たり面積">
          <a:extLst>
            <a:ext uri="{FF2B5EF4-FFF2-40B4-BE49-F238E27FC236}">
              <a16:creationId xmlns:a16="http://schemas.microsoft.com/office/drawing/2014/main" id="{349EC33E-D7B5-43E0-828B-899D33CEAFC4}"/>
            </a:ext>
          </a:extLst>
        </xdr:cNvPr>
        <xdr:cNvSpPr txBox="1"/>
      </xdr:nvSpPr>
      <xdr:spPr>
        <a:xfrm>
          <a:off x="18421427" y="1087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41318</xdr:rowOff>
    </xdr:from>
    <xdr:ext cx="469744" cy="259045"/>
    <xdr:sp macro="" textlink="">
      <xdr:nvSpPr>
        <xdr:cNvPr id="618" name="n_1mainValue【学校施設】&#10;一人当たり面積">
          <a:extLst>
            <a:ext uri="{FF2B5EF4-FFF2-40B4-BE49-F238E27FC236}">
              <a16:creationId xmlns:a16="http://schemas.microsoft.com/office/drawing/2014/main" id="{AB11EC5F-32AA-4888-9C42-332F695C0392}"/>
            </a:ext>
          </a:extLst>
        </xdr:cNvPr>
        <xdr:cNvSpPr txBox="1"/>
      </xdr:nvSpPr>
      <xdr:spPr>
        <a:xfrm>
          <a:off x="21075727" y="1084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45508</xdr:rowOff>
    </xdr:from>
    <xdr:ext cx="469744" cy="259045"/>
    <xdr:sp macro="" textlink="">
      <xdr:nvSpPr>
        <xdr:cNvPr id="619" name="n_2mainValue【学校施設】&#10;一人当たり面積">
          <a:extLst>
            <a:ext uri="{FF2B5EF4-FFF2-40B4-BE49-F238E27FC236}">
              <a16:creationId xmlns:a16="http://schemas.microsoft.com/office/drawing/2014/main" id="{66A06FFB-F79B-4E10-967C-BEA69FAF91D3}"/>
            </a:ext>
          </a:extLst>
        </xdr:cNvPr>
        <xdr:cNvSpPr txBox="1"/>
      </xdr:nvSpPr>
      <xdr:spPr>
        <a:xfrm>
          <a:off x="20199427" y="10846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46880</xdr:rowOff>
    </xdr:from>
    <xdr:ext cx="469744" cy="259045"/>
    <xdr:sp macro="" textlink="">
      <xdr:nvSpPr>
        <xdr:cNvPr id="620" name="n_3mainValue【学校施設】&#10;一人当たり面積">
          <a:extLst>
            <a:ext uri="{FF2B5EF4-FFF2-40B4-BE49-F238E27FC236}">
              <a16:creationId xmlns:a16="http://schemas.microsoft.com/office/drawing/2014/main" id="{19B5B4E7-FD85-4FC1-BF30-78DA918253F8}"/>
            </a:ext>
          </a:extLst>
        </xdr:cNvPr>
        <xdr:cNvSpPr txBox="1"/>
      </xdr:nvSpPr>
      <xdr:spPr>
        <a:xfrm>
          <a:off x="19310427" y="1084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79519</xdr:rowOff>
    </xdr:from>
    <xdr:ext cx="469744" cy="259045"/>
    <xdr:sp macro="" textlink="">
      <xdr:nvSpPr>
        <xdr:cNvPr id="621" name="n_4mainValue【学校施設】&#10;一人当たり面積">
          <a:extLst>
            <a:ext uri="{FF2B5EF4-FFF2-40B4-BE49-F238E27FC236}">
              <a16:creationId xmlns:a16="http://schemas.microsoft.com/office/drawing/2014/main" id="{815F9496-3648-49FE-8718-344B3A398E6F}"/>
            </a:ext>
          </a:extLst>
        </xdr:cNvPr>
        <xdr:cNvSpPr txBox="1"/>
      </xdr:nvSpPr>
      <xdr:spPr>
        <a:xfrm>
          <a:off x="18421427" y="1053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D80BEB71-17E1-4F02-9E8C-64F3950EAA4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6613485C-7125-4234-8DC6-90F0050A0E6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D0C867FB-C913-4D8B-9F38-5FB6C0FAEE1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182BCB3F-B9AD-4624-8C75-43ABDD58EEB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08B03C7D-6F98-4FE2-A100-28A111810DF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AEDBC964-27D5-4949-9A8F-0F1930BFB53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2F24BB28-322F-4ECC-95CA-13D410FE0AD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B0A295B2-FF3D-4D51-A004-B8737CC5893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a:extLst>
            <a:ext uri="{FF2B5EF4-FFF2-40B4-BE49-F238E27FC236}">
              <a16:creationId xmlns:a16="http://schemas.microsoft.com/office/drawing/2014/main" id="{FF62DA92-A176-4432-AB4B-9447EFA58FF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a:extLst>
            <a:ext uri="{FF2B5EF4-FFF2-40B4-BE49-F238E27FC236}">
              <a16:creationId xmlns:a16="http://schemas.microsoft.com/office/drawing/2014/main" id="{412BD372-8D4B-43FA-AF4A-5619B813D93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a:extLst>
            <a:ext uri="{FF2B5EF4-FFF2-40B4-BE49-F238E27FC236}">
              <a16:creationId xmlns:a16="http://schemas.microsoft.com/office/drawing/2014/main" id="{8533571D-A6C5-4F8C-8D77-643DEB9F5CD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a:extLst>
            <a:ext uri="{FF2B5EF4-FFF2-40B4-BE49-F238E27FC236}">
              <a16:creationId xmlns:a16="http://schemas.microsoft.com/office/drawing/2014/main" id="{5FC35CCA-637E-4CFF-A658-A8EE8D72FF3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a:extLst>
            <a:ext uri="{FF2B5EF4-FFF2-40B4-BE49-F238E27FC236}">
              <a16:creationId xmlns:a16="http://schemas.microsoft.com/office/drawing/2014/main" id="{FBCF7A18-C6E1-4E52-9BB0-1561B678C35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a:extLst>
            <a:ext uri="{FF2B5EF4-FFF2-40B4-BE49-F238E27FC236}">
              <a16:creationId xmlns:a16="http://schemas.microsoft.com/office/drawing/2014/main" id="{41D787EB-4643-48BF-857B-F94AE3EB3B7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a:extLst>
            <a:ext uri="{FF2B5EF4-FFF2-40B4-BE49-F238E27FC236}">
              <a16:creationId xmlns:a16="http://schemas.microsoft.com/office/drawing/2014/main" id="{F38798FB-D681-49BD-939D-83EAD3E88F2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a:extLst>
            <a:ext uri="{FF2B5EF4-FFF2-40B4-BE49-F238E27FC236}">
              <a16:creationId xmlns:a16="http://schemas.microsoft.com/office/drawing/2014/main" id="{CC740F33-02CB-416D-9A6F-112744B8CAB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3E3F651C-DFC8-4292-839E-3419C3BC600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D934635B-ECD7-4E44-A428-66D779D1168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419D7F6D-2D01-44BD-8510-46E25EB0AC2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C51B4C77-9B6A-4B96-AA59-8171EFE8D88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CD40C7A4-72D7-4AC4-8A58-55B56281118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7E7AA244-E418-41D2-A8A0-BF306C4920B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66B28000-67D8-4C71-8EB4-9083235C9B5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B696E687-CD68-480E-A5DE-2D0EC7D4155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DFDCA259-9A19-484A-9B94-4A9BBF4719B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B69588BD-A80B-4B1D-836B-53D214A3988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06B0B41B-29A0-4610-B856-83279523CA5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a:extLst>
            <a:ext uri="{FF2B5EF4-FFF2-40B4-BE49-F238E27FC236}">
              <a16:creationId xmlns:a16="http://schemas.microsoft.com/office/drawing/2014/main" id="{ECA0A2FE-B079-466D-80C2-93696AC4957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a:extLst>
            <a:ext uri="{FF2B5EF4-FFF2-40B4-BE49-F238E27FC236}">
              <a16:creationId xmlns:a16="http://schemas.microsoft.com/office/drawing/2014/main" id="{50923FEA-E37F-4E45-ABF8-741D1AB84E2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a:extLst>
            <a:ext uri="{FF2B5EF4-FFF2-40B4-BE49-F238E27FC236}">
              <a16:creationId xmlns:a16="http://schemas.microsoft.com/office/drawing/2014/main" id="{5E88D4D4-A40F-4239-B2DD-B89B65C9863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a:extLst>
            <a:ext uri="{FF2B5EF4-FFF2-40B4-BE49-F238E27FC236}">
              <a16:creationId xmlns:a16="http://schemas.microsoft.com/office/drawing/2014/main" id="{5845FE56-A75E-4BC0-A332-C25F16D37D9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a:extLst>
            <a:ext uri="{FF2B5EF4-FFF2-40B4-BE49-F238E27FC236}">
              <a16:creationId xmlns:a16="http://schemas.microsoft.com/office/drawing/2014/main" id="{E79EFADF-7334-4F97-B10F-89FA53A93D0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a:extLst>
            <a:ext uri="{FF2B5EF4-FFF2-40B4-BE49-F238E27FC236}">
              <a16:creationId xmlns:a16="http://schemas.microsoft.com/office/drawing/2014/main" id="{2EA39B58-12B8-46B4-A4ED-4E63AD9AAE1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a:extLst>
            <a:ext uri="{FF2B5EF4-FFF2-40B4-BE49-F238E27FC236}">
              <a16:creationId xmlns:a16="http://schemas.microsoft.com/office/drawing/2014/main" id="{61FCC123-D2BE-43FC-AEB7-B3BF25CE80F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a:extLst>
            <a:ext uri="{FF2B5EF4-FFF2-40B4-BE49-F238E27FC236}">
              <a16:creationId xmlns:a16="http://schemas.microsoft.com/office/drawing/2014/main" id="{3CE4FCA2-0066-4C3E-9046-C0D82C52275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a:extLst>
            <a:ext uri="{FF2B5EF4-FFF2-40B4-BE49-F238E27FC236}">
              <a16:creationId xmlns:a16="http://schemas.microsoft.com/office/drawing/2014/main" id="{4C551238-023E-4973-9F2C-B7E2AF2EBBB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a:extLst>
            <a:ext uri="{FF2B5EF4-FFF2-40B4-BE49-F238E27FC236}">
              <a16:creationId xmlns:a16="http://schemas.microsoft.com/office/drawing/2014/main" id="{8E512489-6575-4535-A18B-AFD35AA5E04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a:extLst>
            <a:ext uri="{FF2B5EF4-FFF2-40B4-BE49-F238E27FC236}">
              <a16:creationId xmlns:a16="http://schemas.microsoft.com/office/drawing/2014/main" id="{8072A1DA-9FD1-4B72-9BF4-A9256A3EC4E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a:extLst>
            <a:ext uri="{FF2B5EF4-FFF2-40B4-BE49-F238E27FC236}">
              <a16:creationId xmlns:a16="http://schemas.microsoft.com/office/drawing/2014/main" id="{DBED4E42-60F1-498D-A908-127863C1F60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D0C48EA8-8C7C-4C9B-8094-D76A8EB48A2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公民館】&#10;有形固定資産減価償却率グラフ枠">
          <a:extLst>
            <a:ext uri="{FF2B5EF4-FFF2-40B4-BE49-F238E27FC236}">
              <a16:creationId xmlns:a16="http://schemas.microsoft.com/office/drawing/2014/main" id="{DFA99362-3BAC-4F05-8F9B-D424821D51F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115388</xdr:rowOff>
    </xdr:from>
    <xdr:to>
      <xdr:col>85</xdr:col>
      <xdr:colOff>126364</xdr:colOff>
      <xdr:row>109</xdr:row>
      <xdr:rowOff>35379</xdr:rowOff>
    </xdr:to>
    <xdr:cxnSp macro="">
      <xdr:nvCxnSpPr>
        <xdr:cNvPr id="663" name="直線コネクタ 662">
          <a:extLst>
            <a:ext uri="{FF2B5EF4-FFF2-40B4-BE49-F238E27FC236}">
              <a16:creationId xmlns:a16="http://schemas.microsoft.com/office/drawing/2014/main" id="{53426789-2836-45EC-B329-A567D2B4742A}"/>
            </a:ext>
          </a:extLst>
        </xdr:cNvPr>
        <xdr:cNvCxnSpPr/>
      </xdr:nvCxnSpPr>
      <xdr:spPr>
        <a:xfrm flipV="1">
          <a:off x="16318864" y="17260388"/>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4" name="【公民館】&#10;有形固定資産減価償却率最小値テキスト">
          <a:extLst>
            <a:ext uri="{FF2B5EF4-FFF2-40B4-BE49-F238E27FC236}">
              <a16:creationId xmlns:a16="http://schemas.microsoft.com/office/drawing/2014/main" id="{6B059092-8C3D-4BF5-910C-E6D5E831BB7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5" name="直線コネクタ 664">
          <a:extLst>
            <a:ext uri="{FF2B5EF4-FFF2-40B4-BE49-F238E27FC236}">
              <a16:creationId xmlns:a16="http://schemas.microsoft.com/office/drawing/2014/main" id="{EAAA6D5E-82E5-4456-A463-80EC75FBB4F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62065</xdr:rowOff>
    </xdr:from>
    <xdr:ext cx="405111" cy="259045"/>
    <xdr:sp macro="" textlink="">
      <xdr:nvSpPr>
        <xdr:cNvPr id="666" name="【公民館】&#10;有形固定資産減価償却率最大値テキスト">
          <a:extLst>
            <a:ext uri="{FF2B5EF4-FFF2-40B4-BE49-F238E27FC236}">
              <a16:creationId xmlns:a16="http://schemas.microsoft.com/office/drawing/2014/main" id="{B4BC93E3-B4ED-4941-8BF9-72AE69BFAD5D}"/>
            </a:ext>
          </a:extLst>
        </xdr:cNvPr>
        <xdr:cNvSpPr txBox="1"/>
      </xdr:nvSpPr>
      <xdr:spPr>
        <a:xfrm>
          <a:off x="16357600" y="1703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115388</xdr:rowOff>
    </xdr:from>
    <xdr:to>
      <xdr:col>86</xdr:col>
      <xdr:colOff>25400</xdr:colOff>
      <xdr:row>100</xdr:row>
      <xdr:rowOff>115388</xdr:rowOff>
    </xdr:to>
    <xdr:cxnSp macro="">
      <xdr:nvCxnSpPr>
        <xdr:cNvPr id="667" name="直線コネクタ 666">
          <a:extLst>
            <a:ext uri="{FF2B5EF4-FFF2-40B4-BE49-F238E27FC236}">
              <a16:creationId xmlns:a16="http://schemas.microsoft.com/office/drawing/2014/main" id="{D2EDFEB0-76F7-475D-A85B-C0EE5B05D939}"/>
            </a:ext>
          </a:extLst>
        </xdr:cNvPr>
        <xdr:cNvCxnSpPr/>
      </xdr:nvCxnSpPr>
      <xdr:spPr>
        <a:xfrm>
          <a:off x="16230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77669</xdr:rowOff>
    </xdr:from>
    <xdr:ext cx="405111" cy="259045"/>
    <xdr:sp macro="" textlink="">
      <xdr:nvSpPr>
        <xdr:cNvPr id="668" name="【公民館】&#10;有形固定資産減価償却率平均値テキスト">
          <a:extLst>
            <a:ext uri="{FF2B5EF4-FFF2-40B4-BE49-F238E27FC236}">
              <a16:creationId xmlns:a16="http://schemas.microsoft.com/office/drawing/2014/main" id="{C3F65F72-E7E1-419A-A5E5-3BCF7E2A1489}"/>
            </a:ext>
          </a:extLst>
        </xdr:cNvPr>
        <xdr:cNvSpPr txBox="1"/>
      </xdr:nvSpPr>
      <xdr:spPr>
        <a:xfrm>
          <a:off x="16357600" y="18079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669" name="フローチャート: 判断 668">
          <a:extLst>
            <a:ext uri="{FF2B5EF4-FFF2-40B4-BE49-F238E27FC236}">
              <a16:creationId xmlns:a16="http://schemas.microsoft.com/office/drawing/2014/main" id="{2C70860E-CEB0-48D0-9774-3969C5C32B0E}"/>
            </a:ext>
          </a:extLst>
        </xdr:cNvPr>
        <xdr:cNvSpPr/>
      </xdr:nvSpPr>
      <xdr:spPr>
        <a:xfrm>
          <a:off x="16268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28666</xdr:rowOff>
    </xdr:from>
    <xdr:to>
      <xdr:col>81</xdr:col>
      <xdr:colOff>101600</xdr:colOff>
      <xdr:row>106</xdr:row>
      <xdr:rowOff>130266</xdr:rowOff>
    </xdr:to>
    <xdr:sp macro="" textlink="">
      <xdr:nvSpPr>
        <xdr:cNvPr id="670" name="フローチャート: 判断 669">
          <a:extLst>
            <a:ext uri="{FF2B5EF4-FFF2-40B4-BE49-F238E27FC236}">
              <a16:creationId xmlns:a16="http://schemas.microsoft.com/office/drawing/2014/main" id="{EC60CB94-5116-4BF2-BE40-B6CF49E71FE1}"/>
            </a:ext>
          </a:extLst>
        </xdr:cNvPr>
        <xdr:cNvSpPr/>
      </xdr:nvSpPr>
      <xdr:spPr>
        <a:xfrm>
          <a:off x="15430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671" name="フローチャート: 判断 670">
          <a:extLst>
            <a:ext uri="{FF2B5EF4-FFF2-40B4-BE49-F238E27FC236}">
              <a16:creationId xmlns:a16="http://schemas.microsoft.com/office/drawing/2014/main" id="{72089D3E-1E1B-4C5C-A1B1-374F815B2485}"/>
            </a:ext>
          </a:extLst>
        </xdr:cNvPr>
        <xdr:cNvSpPr/>
      </xdr:nvSpPr>
      <xdr:spPr>
        <a:xfrm>
          <a:off x="14541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672" name="フローチャート: 判断 671">
          <a:extLst>
            <a:ext uri="{FF2B5EF4-FFF2-40B4-BE49-F238E27FC236}">
              <a16:creationId xmlns:a16="http://schemas.microsoft.com/office/drawing/2014/main" id="{AD0B1E7C-B797-46BE-9B14-5688BDDA719E}"/>
            </a:ext>
          </a:extLst>
        </xdr:cNvPr>
        <xdr:cNvSpPr/>
      </xdr:nvSpPr>
      <xdr:spPr>
        <a:xfrm>
          <a:off x="13652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110308</xdr:rowOff>
    </xdr:from>
    <xdr:to>
      <xdr:col>67</xdr:col>
      <xdr:colOff>101600</xdr:colOff>
      <xdr:row>106</xdr:row>
      <xdr:rowOff>40458</xdr:rowOff>
    </xdr:to>
    <xdr:sp macro="" textlink="">
      <xdr:nvSpPr>
        <xdr:cNvPr id="673" name="フローチャート: 判断 672">
          <a:extLst>
            <a:ext uri="{FF2B5EF4-FFF2-40B4-BE49-F238E27FC236}">
              <a16:creationId xmlns:a16="http://schemas.microsoft.com/office/drawing/2014/main" id="{F5FA555F-8D90-4240-B73A-36456BA5F2B2}"/>
            </a:ext>
          </a:extLst>
        </xdr:cNvPr>
        <xdr:cNvSpPr/>
      </xdr:nvSpPr>
      <xdr:spPr>
        <a:xfrm>
          <a:off x="12763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CE7C87FF-74E1-4390-A75A-115769B380A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EDF12C53-9E10-4A10-814D-6EC6CCFF291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55CCA64-0254-4D7D-901F-EC6A2884778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4D47AFB8-C3C4-4A4D-8957-38B2A1D8BE6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92921E72-306B-4A3F-8451-B6E8BB863C9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156029</xdr:rowOff>
    </xdr:from>
    <xdr:to>
      <xdr:col>85</xdr:col>
      <xdr:colOff>177800</xdr:colOff>
      <xdr:row>109</xdr:row>
      <xdr:rowOff>86179</xdr:rowOff>
    </xdr:to>
    <xdr:sp macro="" textlink="">
      <xdr:nvSpPr>
        <xdr:cNvPr id="679" name="楕円 678">
          <a:extLst>
            <a:ext uri="{FF2B5EF4-FFF2-40B4-BE49-F238E27FC236}">
              <a16:creationId xmlns:a16="http://schemas.microsoft.com/office/drawing/2014/main" id="{965129BB-4DE4-4C57-800A-5541E803C0DE}"/>
            </a:ext>
          </a:extLst>
        </xdr:cNvPr>
        <xdr:cNvSpPr/>
      </xdr:nvSpPr>
      <xdr:spPr>
        <a:xfrm>
          <a:off x="16268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70956</xdr:rowOff>
    </xdr:from>
    <xdr:ext cx="469744" cy="259045"/>
    <xdr:sp macro="" textlink="">
      <xdr:nvSpPr>
        <xdr:cNvPr id="680" name="【公民館】&#10;有形固定資産減価償却率該当値テキスト">
          <a:extLst>
            <a:ext uri="{FF2B5EF4-FFF2-40B4-BE49-F238E27FC236}">
              <a16:creationId xmlns:a16="http://schemas.microsoft.com/office/drawing/2014/main" id="{0B7200BC-57B2-475C-9471-BC97572B974F}"/>
            </a:ext>
          </a:extLst>
        </xdr:cNvPr>
        <xdr:cNvSpPr txBox="1"/>
      </xdr:nvSpPr>
      <xdr:spPr>
        <a:xfrm>
          <a:off x="16357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142966</xdr:rowOff>
    </xdr:from>
    <xdr:to>
      <xdr:col>81</xdr:col>
      <xdr:colOff>101600</xdr:colOff>
      <xdr:row>109</xdr:row>
      <xdr:rowOff>73116</xdr:rowOff>
    </xdr:to>
    <xdr:sp macro="" textlink="">
      <xdr:nvSpPr>
        <xdr:cNvPr id="681" name="楕円 680">
          <a:extLst>
            <a:ext uri="{FF2B5EF4-FFF2-40B4-BE49-F238E27FC236}">
              <a16:creationId xmlns:a16="http://schemas.microsoft.com/office/drawing/2014/main" id="{8B4F5E26-B4E6-4E0C-AC13-A4C628EAB7FE}"/>
            </a:ext>
          </a:extLst>
        </xdr:cNvPr>
        <xdr:cNvSpPr/>
      </xdr:nvSpPr>
      <xdr:spPr>
        <a:xfrm>
          <a:off x="15430500" y="1865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22316</xdr:rowOff>
    </xdr:from>
    <xdr:to>
      <xdr:col>85</xdr:col>
      <xdr:colOff>127000</xdr:colOff>
      <xdr:row>109</xdr:row>
      <xdr:rowOff>35379</xdr:rowOff>
    </xdr:to>
    <xdr:cxnSp macro="">
      <xdr:nvCxnSpPr>
        <xdr:cNvPr id="682" name="直線コネクタ 681">
          <a:extLst>
            <a:ext uri="{FF2B5EF4-FFF2-40B4-BE49-F238E27FC236}">
              <a16:creationId xmlns:a16="http://schemas.microsoft.com/office/drawing/2014/main" id="{187B9B4D-9C0D-41DC-B6ED-F2E30A9056D4}"/>
            </a:ext>
          </a:extLst>
        </xdr:cNvPr>
        <xdr:cNvCxnSpPr/>
      </xdr:nvCxnSpPr>
      <xdr:spPr>
        <a:xfrm>
          <a:off x="15481300" y="18710366"/>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128270</xdr:rowOff>
    </xdr:from>
    <xdr:to>
      <xdr:col>76</xdr:col>
      <xdr:colOff>165100</xdr:colOff>
      <xdr:row>109</xdr:row>
      <xdr:rowOff>58420</xdr:rowOff>
    </xdr:to>
    <xdr:sp macro="" textlink="">
      <xdr:nvSpPr>
        <xdr:cNvPr id="683" name="楕円 682">
          <a:extLst>
            <a:ext uri="{FF2B5EF4-FFF2-40B4-BE49-F238E27FC236}">
              <a16:creationId xmlns:a16="http://schemas.microsoft.com/office/drawing/2014/main" id="{F09F2B7D-4629-4912-9C88-27D935483158}"/>
            </a:ext>
          </a:extLst>
        </xdr:cNvPr>
        <xdr:cNvSpPr/>
      </xdr:nvSpPr>
      <xdr:spPr>
        <a:xfrm>
          <a:off x="14541500" y="1864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7620</xdr:rowOff>
    </xdr:from>
    <xdr:to>
      <xdr:col>81</xdr:col>
      <xdr:colOff>50800</xdr:colOff>
      <xdr:row>109</xdr:row>
      <xdr:rowOff>22316</xdr:rowOff>
    </xdr:to>
    <xdr:cxnSp macro="">
      <xdr:nvCxnSpPr>
        <xdr:cNvPr id="684" name="直線コネクタ 683">
          <a:extLst>
            <a:ext uri="{FF2B5EF4-FFF2-40B4-BE49-F238E27FC236}">
              <a16:creationId xmlns:a16="http://schemas.microsoft.com/office/drawing/2014/main" id="{6AB5FE2B-0FA3-479F-8F8A-7100493C519D}"/>
            </a:ext>
          </a:extLst>
        </xdr:cNvPr>
        <xdr:cNvCxnSpPr/>
      </xdr:nvCxnSpPr>
      <xdr:spPr>
        <a:xfrm>
          <a:off x="14592300" y="1869567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115207</xdr:rowOff>
    </xdr:from>
    <xdr:to>
      <xdr:col>72</xdr:col>
      <xdr:colOff>38100</xdr:colOff>
      <xdr:row>109</xdr:row>
      <xdr:rowOff>45357</xdr:rowOff>
    </xdr:to>
    <xdr:sp macro="" textlink="">
      <xdr:nvSpPr>
        <xdr:cNvPr id="685" name="楕円 684">
          <a:extLst>
            <a:ext uri="{FF2B5EF4-FFF2-40B4-BE49-F238E27FC236}">
              <a16:creationId xmlns:a16="http://schemas.microsoft.com/office/drawing/2014/main" id="{A4045366-6C7C-45D7-A082-049CC35FB86F}"/>
            </a:ext>
          </a:extLst>
        </xdr:cNvPr>
        <xdr:cNvSpPr/>
      </xdr:nvSpPr>
      <xdr:spPr>
        <a:xfrm>
          <a:off x="13652500" y="1863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166007</xdr:rowOff>
    </xdr:from>
    <xdr:to>
      <xdr:col>76</xdr:col>
      <xdr:colOff>114300</xdr:colOff>
      <xdr:row>109</xdr:row>
      <xdr:rowOff>7620</xdr:rowOff>
    </xdr:to>
    <xdr:cxnSp macro="">
      <xdr:nvCxnSpPr>
        <xdr:cNvPr id="686" name="直線コネクタ 685">
          <a:extLst>
            <a:ext uri="{FF2B5EF4-FFF2-40B4-BE49-F238E27FC236}">
              <a16:creationId xmlns:a16="http://schemas.microsoft.com/office/drawing/2014/main" id="{492ED1CE-22A7-484D-9260-783A06885A91}"/>
            </a:ext>
          </a:extLst>
        </xdr:cNvPr>
        <xdr:cNvCxnSpPr/>
      </xdr:nvCxnSpPr>
      <xdr:spPr>
        <a:xfrm>
          <a:off x="13703300" y="1868260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102144</xdr:rowOff>
    </xdr:from>
    <xdr:to>
      <xdr:col>67</xdr:col>
      <xdr:colOff>101600</xdr:colOff>
      <xdr:row>109</xdr:row>
      <xdr:rowOff>32294</xdr:rowOff>
    </xdr:to>
    <xdr:sp macro="" textlink="">
      <xdr:nvSpPr>
        <xdr:cNvPr id="687" name="楕円 686">
          <a:extLst>
            <a:ext uri="{FF2B5EF4-FFF2-40B4-BE49-F238E27FC236}">
              <a16:creationId xmlns:a16="http://schemas.microsoft.com/office/drawing/2014/main" id="{D8C8E061-16A1-468A-8C3E-38767DB6E127}"/>
            </a:ext>
          </a:extLst>
        </xdr:cNvPr>
        <xdr:cNvSpPr/>
      </xdr:nvSpPr>
      <xdr:spPr>
        <a:xfrm>
          <a:off x="12763500" y="186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152944</xdr:rowOff>
    </xdr:from>
    <xdr:to>
      <xdr:col>71</xdr:col>
      <xdr:colOff>177800</xdr:colOff>
      <xdr:row>108</xdr:row>
      <xdr:rowOff>166007</xdr:rowOff>
    </xdr:to>
    <xdr:cxnSp macro="">
      <xdr:nvCxnSpPr>
        <xdr:cNvPr id="688" name="直線コネクタ 687">
          <a:extLst>
            <a:ext uri="{FF2B5EF4-FFF2-40B4-BE49-F238E27FC236}">
              <a16:creationId xmlns:a16="http://schemas.microsoft.com/office/drawing/2014/main" id="{3347E3E4-5CC3-40F1-A05E-1FD54919B9AA}"/>
            </a:ext>
          </a:extLst>
        </xdr:cNvPr>
        <xdr:cNvCxnSpPr/>
      </xdr:nvCxnSpPr>
      <xdr:spPr>
        <a:xfrm>
          <a:off x="12814300" y="1866954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146793</xdr:rowOff>
    </xdr:from>
    <xdr:ext cx="405111" cy="259045"/>
    <xdr:sp macro="" textlink="">
      <xdr:nvSpPr>
        <xdr:cNvPr id="689" name="n_1aveValue【公民館】&#10;有形固定資産減価償却率">
          <a:extLst>
            <a:ext uri="{FF2B5EF4-FFF2-40B4-BE49-F238E27FC236}">
              <a16:creationId xmlns:a16="http://schemas.microsoft.com/office/drawing/2014/main" id="{5FB0A546-2280-44F9-9160-09B61A25E475}"/>
            </a:ext>
          </a:extLst>
        </xdr:cNvPr>
        <xdr:cNvSpPr txBox="1"/>
      </xdr:nvSpPr>
      <xdr:spPr>
        <a:xfrm>
          <a:off x="15266044" y="1797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89643</xdr:rowOff>
    </xdr:from>
    <xdr:ext cx="405111" cy="259045"/>
    <xdr:sp macro="" textlink="">
      <xdr:nvSpPr>
        <xdr:cNvPr id="690" name="n_2aveValue【公民館】&#10;有形固定資産減価償却率">
          <a:extLst>
            <a:ext uri="{FF2B5EF4-FFF2-40B4-BE49-F238E27FC236}">
              <a16:creationId xmlns:a16="http://schemas.microsoft.com/office/drawing/2014/main" id="{70793EA6-96BD-4083-89C3-E0F2BCA87C19}"/>
            </a:ext>
          </a:extLst>
        </xdr:cNvPr>
        <xdr:cNvSpPr txBox="1"/>
      </xdr:nvSpPr>
      <xdr:spPr>
        <a:xfrm>
          <a:off x="143897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61884</xdr:rowOff>
    </xdr:from>
    <xdr:ext cx="405111" cy="259045"/>
    <xdr:sp macro="" textlink="">
      <xdr:nvSpPr>
        <xdr:cNvPr id="691" name="n_3aveValue【公民館】&#10;有形固定資産減価償却率">
          <a:extLst>
            <a:ext uri="{FF2B5EF4-FFF2-40B4-BE49-F238E27FC236}">
              <a16:creationId xmlns:a16="http://schemas.microsoft.com/office/drawing/2014/main" id="{0014CBF2-48D4-4BA7-A8B4-40B230818B64}"/>
            </a:ext>
          </a:extLst>
        </xdr:cNvPr>
        <xdr:cNvSpPr txBox="1"/>
      </xdr:nvSpPr>
      <xdr:spPr>
        <a:xfrm>
          <a:off x="13500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56985</xdr:rowOff>
    </xdr:from>
    <xdr:ext cx="405111" cy="259045"/>
    <xdr:sp macro="" textlink="">
      <xdr:nvSpPr>
        <xdr:cNvPr id="692" name="n_4aveValue【公民館】&#10;有形固定資産減価償却率">
          <a:extLst>
            <a:ext uri="{FF2B5EF4-FFF2-40B4-BE49-F238E27FC236}">
              <a16:creationId xmlns:a16="http://schemas.microsoft.com/office/drawing/2014/main" id="{C574105F-87C0-40FF-95E5-ABA1D89B773C}"/>
            </a:ext>
          </a:extLst>
        </xdr:cNvPr>
        <xdr:cNvSpPr txBox="1"/>
      </xdr:nvSpPr>
      <xdr:spPr>
        <a:xfrm>
          <a:off x="12611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64243</xdr:rowOff>
    </xdr:from>
    <xdr:ext cx="405111" cy="259045"/>
    <xdr:sp macro="" textlink="">
      <xdr:nvSpPr>
        <xdr:cNvPr id="693" name="n_1mainValue【公民館】&#10;有形固定資産減価償却率">
          <a:extLst>
            <a:ext uri="{FF2B5EF4-FFF2-40B4-BE49-F238E27FC236}">
              <a16:creationId xmlns:a16="http://schemas.microsoft.com/office/drawing/2014/main" id="{E81D33FD-0BA2-4C76-884B-822417C8CED1}"/>
            </a:ext>
          </a:extLst>
        </xdr:cNvPr>
        <xdr:cNvSpPr txBox="1"/>
      </xdr:nvSpPr>
      <xdr:spPr>
        <a:xfrm>
          <a:off x="15266044" y="1875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49547</xdr:rowOff>
    </xdr:from>
    <xdr:ext cx="405111" cy="259045"/>
    <xdr:sp macro="" textlink="">
      <xdr:nvSpPr>
        <xdr:cNvPr id="694" name="n_2mainValue【公民館】&#10;有形固定資産減価償却率">
          <a:extLst>
            <a:ext uri="{FF2B5EF4-FFF2-40B4-BE49-F238E27FC236}">
              <a16:creationId xmlns:a16="http://schemas.microsoft.com/office/drawing/2014/main" id="{5EAB7DBE-2D4C-4124-8C68-6EC267D7CFEA}"/>
            </a:ext>
          </a:extLst>
        </xdr:cNvPr>
        <xdr:cNvSpPr txBox="1"/>
      </xdr:nvSpPr>
      <xdr:spPr>
        <a:xfrm>
          <a:off x="14389744" y="187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36484</xdr:rowOff>
    </xdr:from>
    <xdr:ext cx="405111" cy="259045"/>
    <xdr:sp macro="" textlink="">
      <xdr:nvSpPr>
        <xdr:cNvPr id="695" name="n_3mainValue【公民館】&#10;有形固定資産減価償却率">
          <a:extLst>
            <a:ext uri="{FF2B5EF4-FFF2-40B4-BE49-F238E27FC236}">
              <a16:creationId xmlns:a16="http://schemas.microsoft.com/office/drawing/2014/main" id="{554C2866-157D-4963-B31C-AC77EB2F002D}"/>
            </a:ext>
          </a:extLst>
        </xdr:cNvPr>
        <xdr:cNvSpPr txBox="1"/>
      </xdr:nvSpPr>
      <xdr:spPr>
        <a:xfrm>
          <a:off x="13500744" y="1872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23421</xdr:rowOff>
    </xdr:from>
    <xdr:ext cx="405111" cy="259045"/>
    <xdr:sp macro="" textlink="">
      <xdr:nvSpPr>
        <xdr:cNvPr id="696" name="n_4mainValue【公民館】&#10;有形固定資産減価償却率">
          <a:extLst>
            <a:ext uri="{FF2B5EF4-FFF2-40B4-BE49-F238E27FC236}">
              <a16:creationId xmlns:a16="http://schemas.microsoft.com/office/drawing/2014/main" id="{4D886FD5-A750-41E4-9C7B-6584E7FCBFE3}"/>
            </a:ext>
          </a:extLst>
        </xdr:cNvPr>
        <xdr:cNvSpPr txBox="1"/>
      </xdr:nvSpPr>
      <xdr:spPr>
        <a:xfrm>
          <a:off x="12611744" y="1871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12E913D0-4180-4F2B-A2CE-56CC6FF2F72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6F6FDD0B-7FF7-44EB-8793-58D21FE0ACA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F9D75FCC-ACF4-4F35-8CE8-C04D29C712B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B3D7F185-2CF8-43F2-BBFC-2B9689068FF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6CD28120-6877-4AB3-9C5E-FA3076E0980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B0B39822-8488-4A8F-AF4C-ED45CC1F8FF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0A13BB83-41F1-4E9E-8C3F-BD948B4A218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BB2BAB92-9D7C-4AE0-A10A-3965AE2837C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E2D5D284-16A7-4D62-BD66-641E18AA5A2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F1336DBB-30E2-4752-94B2-CF6C445A28F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07" name="直線コネクタ 706">
          <a:extLst>
            <a:ext uri="{FF2B5EF4-FFF2-40B4-BE49-F238E27FC236}">
              <a16:creationId xmlns:a16="http://schemas.microsoft.com/office/drawing/2014/main" id="{36D52CC6-DDBA-40AA-B67B-1C26F0A1022A}"/>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08" name="テキスト ボックス 707">
          <a:extLst>
            <a:ext uri="{FF2B5EF4-FFF2-40B4-BE49-F238E27FC236}">
              <a16:creationId xmlns:a16="http://schemas.microsoft.com/office/drawing/2014/main" id="{EF88B2AF-668A-40B4-8D26-5022C045385E}"/>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9" name="直線コネクタ 708">
          <a:extLst>
            <a:ext uri="{FF2B5EF4-FFF2-40B4-BE49-F238E27FC236}">
              <a16:creationId xmlns:a16="http://schemas.microsoft.com/office/drawing/2014/main" id="{7D47FB05-50BB-4F6A-9DD4-2601BA50535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0" name="テキスト ボックス 709">
          <a:extLst>
            <a:ext uri="{FF2B5EF4-FFF2-40B4-BE49-F238E27FC236}">
              <a16:creationId xmlns:a16="http://schemas.microsoft.com/office/drawing/2014/main" id="{7EA924D9-B46F-4AAE-8FC3-04D1BEE57542}"/>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11" name="直線コネクタ 710">
          <a:extLst>
            <a:ext uri="{FF2B5EF4-FFF2-40B4-BE49-F238E27FC236}">
              <a16:creationId xmlns:a16="http://schemas.microsoft.com/office/drawing/2014/main" id="{BB83A3A3-5011-407B-A96A-3949A5435E99}"/>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12" name="テキスト ボックス 711">
          <a:extLst>
            <a:ext uri="{FF2B5EF4-FFF2-40B4-BE49-F238E27FC236}">
              <a16:creationId xmlns:a16="http://schemas.microsoft.com/office/drawing/2014/main" id="{D0D2FB0F-9EB9-416F-96EE-2AB631822EC8}"/>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45120C23-E25C-4E5C-87E4-1BB17D2F189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a:extLst>
            <a:ext uri="{FF2B5EF4-FFF2-40B4-BE49-F238E27FC236}">
              <a16:creationId xmlns:a16="http://schemas.microsoft.com/office/drawing/2014/main" id="{2ADC5F25-ADC9-498D-A082-0573A9473B8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公民館】&#10;一人当たり面積グラフ枠">
          <a:extLst>
            <a:ext uri="{FF2B5EF4-FFF2-40B4-BE49-F238E27FC236}">
              <a16:creationId xmlns:a16="http://schemas.microsoft.com/office/drawing/2014/main" id="{5EBBE671-AB39-4D8D-B13C-A9DE9B97B3C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101346</xdr:rowOff>
    </xdr:from>
    <xdr:to>
      <xdr:col>116</xdr:col>
      <xdr:colOff>62864</xdr:colOff>
      <xdr:row>107</xdr:row>
      <xdr:rowOff>110489</xdr:rowOff>
    </xdr:to>
    <xdr:cxnSp macro="">
      <xdr:nvCxnSpPr>
        <xdr:cNvPr id="716" name="直線コネクタ 715">
          <a:extLst>
            <a:ext uri="{FF2B5EF4-FFF2-40B4-BE49-F238E27FC236}">
              <a16:creationId xmlns:a16="http://schemas.microsoft.com/office/drawing/2014/main" id="{D7BF2C9F-3488-40B6-A035-0AE2D508C176}"/>
            </a:ext>
          </a:extLst>
        </xdr:cNvPr>
        <xdr:cNvCxnSpPr/>
      </xdr:nvCxnSpPr>
      <xdr:spPr>
        <a:xfrm flipV="1">
          <a:off x="22160864" y="17246346"/>
          <a:ext cx="0" cy="1209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717" name="【公民館】&#10;一人当たり面積最小値テキスト">
          <a:extLst>
            <a:ext uri="{FF2B5EF4-FFF2-40B4-BE49-F238E27FC236}">
              <a16:creationId xmlns:a16="http://schemas.microsoft.com/office/drawing/2014/main" id="{ABA39260-CE9E-4D59-BF4A-196585D258E9}"/>
            </a:ext>
          </a:extLst>
        </xdr:cNvPr>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718" name="直線コネクタ 717">
          <a:extLst>
            <a:ext uri="{FF2B5EF4-FFF2-40B4-BE49-F238E27FC236}">
              <a16:creationId xmlns:a16="http://schemas.microsoft.com/office/drawing/2014/main" id="{05FAC993-7B38-4674-AAD3-0F7F93E55608}"/>
            </a:ext>
          </a:extLst>
        </xdr:cNvPr>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48023</xdr:rowOff>
    </xdr:from>
    <xdr:ext cx="469744" cy="259045"/>
    <xdr:sp macro="" textlink="">
      <xdr:nvSpPr>
        <xdr:cNvPr id="719" name="【公民館】&#10;一人当たり面積最大値テキスト">
          <a:extLst>
            <a:ext uri="{FF2B5EF4-FFF2-40B4-BE49-F238E27FC236}">
              <a16:creationId xmlns:a16="http://schemas.microsoft.com/office/drawing/2014/main" id="{02536974-7DC8-4695-850D-82992B7B2F28}"/>
            </a:ext>
          </a:extLst>
        </xdr:cNvPr>
        <xdr:cNvSpPr txBox="1"/>
      </xdr:nvSpPr>
      <xdr:spPr>
        <a:xfrm>
          <a:off x="22199600" y="1702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101346</xdr:rowOff>
    </xdr:from>
    <xdr:to>
      <xdr:col>116</xdr:col>
      <xdr:colOff>152400</xdr:colOff>
      <xdr:row>100</xdr:row>
      <xdr:rowOff>101346</xdr:rowOff>
    </xdr:to>
    <xdr:cxnSp macro="">
      <xdr:nvCxnSpPr>
        <xdr:cNvPr id="720" name="直線コネクタ 719">
          <a:extLst>
            <a:ext uri="{FF2B5EF4-FFF2-40B4-BE49-F238E27FC236}">
              <a16:creationId xmlns:a16="http://schemas.microsoft.com/office/drawing/2014/main" id="{DBB99FE4-81CA-40EB-9CB5-EC4E4FB4C25E}"/>
            </a:ext>
          </a:extLst>
        </xdr:cNvPr>
        <xdr:cNvCxnSpPr/>
      </xdr:nvCxnSpPr>
      <xdr:spPr>
        <a:xfrm>
          <a:off x="22072600" y="1724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163720</xdr:rowOff>
    </xdr:from>
    <xdr:ext cx="469744" cy="259045"/>
    <xdr:sp macro="" textlink="">
      <xdr:nvSpPr>
        <xdr:cNvPr id="721" name="【公民館】&#10;一人当たり面積平均値テキスト">
          <a:extLst>
            <a:ext uri="{FF2B5EF4-FFF2-40B4-BE49-F238E27FC236}">
              <a16:creationId xmlns:a16="http://schemas.microsoft.com/office/drawing/2014/main" id="{158998CD-0BCA-41ED-8430-B8AB1738880B}"/>
            </a:ext>
          </a:extLst>
        </xdr:cNvPr>
        <xdr:cNvSpPr txBox="1"/>
      </xdr:nvSpPr>
      <xdr:spPr>
        <a:xfrm>
          <a:off x="22199600" y="17994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140843</xdr:rowOff>
    </xdr:from>
    <xdr:to>
      <xdr:col>116</xdr:col>
      <xdr:colOff>114300</xdr:colOff>
      <xdr:row>106</xdr:row>
      <xdr:rowOff>70993</xdr:rowOff>
    </xdr:to>
    <xdr:sp macro="" textlink="">
      <xdr:nvSpPr>
        <xdr:cNvPr id="722" name="フローチャート: 判断 721">
          <a:extLst>
            <a:ext uri="{FF2B5EF4-FFF2-40B4-BE49-F238E27FC236}">
              <a16:creationId xmlns:a16="http://schemas.microsoft.com/office/drawing/2014/main" id="{BF751FF2-ED28-43F2-A548-DA90B6E7DBC1}"/>
            </a:ext>
          </a:extLst>
        </xdr:cNvPr>
        <xdr:cNvSpPr/>
      </xdr:nvSpPr>
      <xdr:spPr>
        <a:xfrm>
          <a:off x="22110700" y="1814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140272</xdr:rowOff>
    </xdr:from>
    <xdr:to>
      <xdr:col>112</xdr:col>
      <xdr:colOff>38100</xdr:colOff>
      <xdr:row>106</xdr:row>
      <xdr:rowOff>70422</xdr:rowOff>
    </xdr:to>
    <xdr:sp macro="" textlink="">
      <xdr:nvSpPr>
        <xdr:cNvPr id="723" name="フローチャート: 判断 722">
          <a:extLst>
            <a:ext uri="{FF2B5EF4-FFF2-40B4-BE49-F238E27FC236}">
              <a16:creationId xmlns:a16="http://schemas.microsoft.com/office/drawing/2014/main" id="{84215CB1-2EBA-4C91-8DFB-9AEDBA0923AC}"/>
            </a:ext>
          </a:extLst>
        </xdr:cNvPr>
        <xdr:cNvSpPr/>
      </xdr:nvSpPr>
      <xdr:spPr>
        <a:xfrm>
          <a:off x="212725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125413</xdr:rowOff>
    </xdr:from>
    <xdr:to>
      <xdr:col>107</xdr:col>
      <xdr:colOff>101600</xdr:colOff>
      <xdr:row>106</xdr:row>
      <xdr:rowOff>55563</xdr:rowOff>
    </xdr:to>
    <xdr:sp macro="" textlink="">
      <xdr:nvSpPr>
        <xdr:cNvPr id="724" name="フローチャート: 判断 723">
          <a:extLst>
            <a:ext uri="{FF2B5EF4-FFF2-40B4-BE49-F238E27FC236}">
              <a16:creationId xmlns:a16="http://schemas.microsoft.com/office/drawing/2014/main" id="{2559BE29-10D6-4598-BDC1-33B91E5F6B02}"/>
            </a:ext>
          </a:extLst>
        </xdr:cNvPr>
        <xdr:cNvSpPr/>
      </xdr:nvSpPr>
      <xdr:spPr>
        <a:xfrm>
          <a:off x="20383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136271</xdr:rowOff>
    </xdr:from>
    <xdr:to>
      <xdr:col>102</xdr:col>
      <xdr:colOff>165100</xdr:colOff>
      <xdr:row>106</xdr:row>
      <xdr:rowOff>66421</xdr:rowOff>
    </xdr:to>
    <xdr:sp macro="" textlink="">
      <xdr:nvSpPr>
        <xdr:cNvPr id="725" name="フローチャート: 判断 724">
          <a:extLst>
            <a:ext uri="{FF2B5EF4-FFF2-40B4-BE49-F238E27FC236}">
              <a16:creationId xmlns:a16="http://schemas.microsoft.com/office/drawing/2014/main" id="{FE0FAD4A-7C9D-4065-B4DE-5BE987501568}"/>
            </a:ext>
          </a:extLst>
        </xdr:cNvPr>
        <xdr:cNvSpPr/>
      </xdr:nvSpPr>
      <xdr:spPr>
        <a:xfrm>
          <a:off x="19494500" y="181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58547</xdr:rowOff>
    </xdr:from>
    <xdr:to>
      <xdr:col>98</xdr:col>
      <xdr:colOff>38100</xdr:colOff>
      <xdr:row>106</xdr:row>
      <xdr:rowOff>160147</xdr:rowOff>
    </xdr:to>
    <xdr:sp macro="" textlink="">
      <xdr:nvSpPr>
        <xdr:cNvPr id="726" name="フローチャート: 判断 725">
          <a:extLst>
            <a:ext uri="{FF2B5EF4-FFF2-40B4-BE49-F238E27FC236}">
              <a16:creationId xmlns:a16="http://schemas.microsoft.com/office/drawing/2014/main" id="{571209D6-A718-41C8-82C8-733A036C2A7F}"/>
            </a:ext>
          </a:extLst>
        </xdr:cNvPr>
        <xdr:cNvSpPr/>
      </xdr:nvSpPr>
      <xdr:spPr>
        <a:xfrm>
          <a:off x="18605500" y="1823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89C62E3A-0807-41A4-95AD-5BE32BDA15E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E622648B-B896-420D-8F9F-63138F5E937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8CECFA9D-3187-4D0D-A919-8405B9FBFAF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56227F07-9EC2-454A-976E-CCF176297B2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8A977ED7-D287-42EB-AE42-468F4CC13B3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6541</xdr:rowOff>
    </xdr:from>
    <xdr:to>
      <xdr:col>116</xdr:col>
      <xdr:colOff>114300</xdr:colOff>
      <xdr:row>107</xdr:row>
      <xdr:rowOff>108141</xdr:rowOff>
    </xdr:to>
    <xdr:sp macro="" textlink="">
      <xdr:nvSpPr>
        <xdr:cNvPr id="732" name="楕円 731">
          <a:extLst>
            <a:ext uri="{FF2B5EF4-FFF2-40B4-BE49-F238E27FC236}">
              <a16:creationId xmlns:a16="http://schemas.microsoft.com/office/drawing/2014/main" id="{55D3896A-35A2-47DD-B1D2-2F64141EACBB}"/>
            </a:ext>
          </a:extLst>
        </xdr:cNvPr>
        <xdr:cNvSpPr/>
      </xdr:nvSpPr>
      <xdr:spPr>
        <a:xfrm>
          <a:off x="22110700" y="1835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92918</xdr:rowOff>
    </xdr:from>
    <xdr:ext cx="469744" cy="259045"/>
    <xdr:sp macro="" textlink="">
      <xdr:nvSpPr>
        <xdr:cNvPr id="733" name="【公民館】&#10;一人当たり面積該当値テキスト">
          <a:extLst>
            <a:ext uri="{FF2B5EF4-FFF2-40B4-BE49-F238E27FC236}">
              <a16:creationId xmlns:a16="http://schemas.microsoft.com/office/drawing/2014/main" id="{A9344D71-F6BB-4543-8F74-B7E558D456A5}"/>
            </a:ext>
          </a:extLst>
        </xdr:cNvPr>
        <xdr:cNvSpPr txBox="1"/>
      </xdr:nvSpPr>
      <xdr:spPr>
        <a:xfrm>
          <a:off x="22199600" y="1826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7113</xdr:rowOff>
    </xdr:from>
    <xdr:to>
      <xdr:col>112</xdr:col>
      <xdr:colOff>38100</xdr:colOff>
      <xdr:row>107</xdr:row>
      <xdr:rowOff>108713</xdr:rowOff>
    </xdr:to>
    <xdr:sp macro="" textlink="">
      <xdr:nvSpPr>
        <xdr:cNvPr id="734" name="楕円 733">
          <a:extLst>
            <a:ext uri="{FF2B5EF4-FFF2-40B4-BE49-F238E27FC236}">
              <a16:creationId xmlns:a16="http://schemas.microsoft.com/office/drawing/2014/main" id="{D6940884-2ECF-4BDD-AA2E-DC4376E625A3}"/>
            </a:ext>
          </a:extLst>
        </xdr:cNvPr>
        <xdr:cNvSpPr/>
      </xdr:nvSpPr>
      <xdr:spPr>
        <a:xfrm>
          <a:off x="21272500" y="183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57341</xdr:rowOff>
    </xdr:from>
    <xdr:to>
      <xdr:col>116</xdr:col>
      <xdr:colOff>63500</xdr:colOff>
      <xdr:row>107</xdr:row>
      <xdr:rowOff>57913</xdr:rowOff>
    </xdr:to>
    <xdr:cxnSp macro="">
      <xdr:nvCxnSpPr>
        <xdr:cNvPr id="735" name="直線コネクタ 734">
          <a:extLst>
            <a:ext uri="{FF2B5EF4-FFF2-40B4-BE49-F238E27FC236}">
              <a16:creationId xmlns:a16="http://schemas.microsoft.com/office/drawing/2014/main" id="{1A679C4D-B9DF-4BBD-BD4F-90B72EFE2886}"/>
            </a:ext>
          </a:extLst>
        </xdr:cNvPr>
        <xdr:cNvCxnSpPr/>
      </xdr:nvCxnSpPr>
      <xdr:spPr>
        <a:xfrm flipV="1">
          <a:off x="21323300" y="18402491"/>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7683</xdr:rowOff>
    </xdr:from>
    <xdr:to>
      <xdr:col>107</xdr:col>
      <xdr:colOff>101600</xdr:colOff>
      <xdr:row>107</xdr:row>
      <xdr:rowOff>109283</xdr:rowOff>
    </xdr:to>
    <xdr:sp macro="" textlink="">
      <xdr:nvSpPr>
        <xdr:cNvPr id="736" name="楕円 735">
          <a:extLst>
            <a:ext uri="{FF2B5EF4-FFF2-40B4-BE49-F238E27FC236}">
              <a16:creationId xmlns:a16="http://schemas.microsoft.com/office/drawing/2014/main" id="{02944F84-1BA6-47E7-9A47-31AEA83AAFA9}"/>
            </a:ext>
          </a:extLst>
        </xdr:cNvPr>
        <xdr:cNvSpPr/>
      </xdr:nvSpPr>
      <xdr:spPr>
        <a:xfrm>
          <a:off x="20383500" y="1835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57913</xdr:rowOff>
    </xdr:from>
    <xdr:to>
      <xdr:col>111</xdr:col>
      <xdr:colOff>177800</xdr:colOff>
      <xdr:row>107</xdr:row>
      <xdr:rowOff>58483</xdr:rowOff>
    </xdr:to>
    <xdr:cxnSp macro="">
      <xdr:nvCxnSpPr>
        <xdr:cNvPr id="737" name="直線コネクタ 736">
          <a:extLst>
            <a:ext uri="{FF2B5EF4-FFF2-40B4-BE49-F238E27FC236}">
              <a16:creationId xmlns:a16="http://schemas.microsoft.com/office/drawing/2014/main" id="{E9A04D8A-0F86-41EE-B1F7-0CC2C8426E4B}"/>
            </a:ext>
          </a:extLst>
        </xdr:cNvPr>
        <xdr:cNvCxnSpPr/>
      </xdr:nvCxnSpPr>
      <xdr:spPr>
        <a:xfrm flipV="1">
          <a:off x="20434300" y="18403063"/>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8255</xdr:rowOff>
    </xdr:from>
    <xdr:to>
      <xdr:col>102</xdr:col>
      <xdr:colOff>165100</xdr:colOff>
      <xdr:row>107</xdr:row>
      <xdr:rowOff>109855</xdr:rowOff>
    </xdr:to>
    <xdr:sp macro="" textlink="">
      <xdr:nvSpPr>
        <xdr:cNvPr id="738" name="楕円 737">
          <a:extLst>
            <a:ext uri="{FF2B5EF4-FFF2-40B4-BE49-F238E27FC236}">
              <a16:creationId xmlns:a16="http://schemas.microsoft.com/office/drawing/2014/main" id="{6E43815A-1304-4F4C-B1ED-ACBC0B64479A}"/>
            </a:ext>
          </a:extLst>
        </xdr:cNvPr>
        <xdr:cNvSpPr/>
      </xdr:nvSpPr>
      <xdr:spPr>
        <a:xfrm>
          <a:off x="194945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58483</xdr:rowOff>
    </xdr:from>
    <xdr:to>
      <xdr:col>107</xdr:col>
      <xdr:colOff>50800</xdr:colOff>
      <xdr:row>107</xdr:row>
      <xdr:rowOff>59055</xdr:rowOff>
    </xdr:to>
    <xdr:cxnSp macro="">
      <xdr:nvCxnSpPr>
        <xdr:cNvPr id="739" name="直線コネクタ 738">
          <a:extLst>
            <a:ext uri="{FF2B5EF4-FFF2-40B4-BE49-F238E27FC236}">
              <a16:creationId xmlns:a16="http://schemas.microsoft.com/office/drawing/2014/main" id="{4C9FCC9B-B734-4859-80D4-33B561AE6639}"/>
            </a:ext>
          </a:extLst>
        </xdr:cNvPr>
        <xdr:cNvCxnSpPr/>
      </xdr:nvCxnSpPr>
      <xdr:spPr>
        <a:xfrm flipV="1">
          <a:off x="19545300" y="18403633"/>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8826</xdr:rowOff>
    </xdr:from>
    <xdr:to>
      <xdr:col>98</xdr:col>
      <xdr:colOff>38100</xdr:colOff>
      <xdr:row>107</xdr:row>
      <xdr:rowOff>110426</xdr:rowOff>
    </xdr:to>
    <xdr:sp macro="" textlink="">
      <xdr:nvSpPr>
        <xdr:cNvPr id="740" name="楕円 739">
          <a:extLst>
            <a:ext uri="{FF2B5EF4-FFF2-40B4-BE49-F238E27FC236}">
              <a16:creationId xmlns:a16="http://schemas.microsoft.com/office/drawing/2014/main" id="{0F2DD018-3458-4C47-90E0-836DE7A9C762}"/>
            </a:ext>
          </a:extLst>
        </xdr:cNvPr>
        <xdr:cNvSpPr/>
      </xdr:nvSpPr>
      <xdr:spPr>
        <a:xfrm>
          <a:off x="18605500" y="1835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59055</xdr:rowOff>
    </xdr:from>
    <xdr:to>
      <xdr:col>102</xdr:col>
      <xdr:colOff>114300</xdr:colOff>
      <xdr:row>107</xdr:row>
      <xdr:rowOff>59626</xdr:rowOff>
    </xdr:to>
    <xdr:cxnSp macro="">
      <xdr:nvCxnSpPr>
        <xdr:cNvPr id="741" name="直線コネクタ 740">
          <a:extLst>
            <a:ext uri="{FF2B5EF4-FFF2-40B4-BE49-F238E27FC236}">
              <a16:creationId xmlns:a16="http://schemas.microsoft.com/office/drawing/2014/main" id="{06E89F0B-08CB-4E81-AF35-6CEFA32AB91E}"/>
            </a:ext>
          </a:extLst>
        </xdr:cNvPr>
        <xdr:cNvCxnSpPr/>
      </xdr:nvCxnSpPr>
      <xdr:spPr>
        <a:xfrm flipV="1">
          <a:off x="18656300" y="18404205"/>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86949</xdr:rowOff>
    </xdr:from>
    <xdr:ext cx="469744" cy="259045"/>
    <xdr:sp macro="" textlink="">
      <xdr:nvSpPr>
        <xdr:cNvPr id="742" name="n_1aveValue【公民館】&#10;一人当たり面積">
          <a:extLst>
            <a:ext uri="{FF2B5EF4-FFF2-40B4-BE49-F238E27FC236}">
              <a16:creationId xmlns:a16="http://schemas.microsoft.com/office/drawing/2014/main" id="{0C722B00-3FD6-4D26-B934-CD20E8B80FF5}"/>
            </a:ext>
          </a:extLst>
        </xdr:cNvPr>
        <xdr:cNvSpPr txBox="1"/>
      </xdr:nvSpPr>
      <xdr:spPr>
        <a:xfrm>
          <a:off x="21075727" y="1791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72090</xdr:rowOff>
    </xdr:from>
    <xdr:ext cx="469744" cy="259045"/>
    <xdr:sp macro="" textlink="">
      <xdr:nvSpPr>
        <xdr:cNvPr id="743" name="n_2aveValue【公民館】&#10;一人当たり面積">
          <a:extLst>
            <a:ext uri="{FF2B5EF4-FFF2-40B4-BE49-F238E27FC236}">
              <a16:creationId xmlns:a16="http://schemas.microsoft.com/office/drawing/2014/main" id="{303B0BC4-0373-4B29-B1BD-9CF74D381A61}"/>
            </a:ext>
          </a:extLst>
        </xdr:cNvPr>
        <xdr:cNvSpPr txBox="1"/>
      </xdr:nvSpPr>
      <xdr:spPr>
        <a:xfrm>
          <a:off x="20199427" y="1790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82948</xdr:rowOff>
    </xdr:from>
    <xdr:ext cx="469744" cy="259045"/>
    <xdr:sp macro="" textlink="">
      <xdr:nvSpPr>
        <xdr:cNvPr id="744" name="n_3aveValue【公民館】&#10;一人当たり面積">
          <a:extLst>
            <a:ext uri="{FF2B5EF4-FFF2-40B4-BE49-F238E27FC236}">
              <a16:creationId xmlns:a16="http://schemas.microsoft.com/office/drawing/2014/main" id="{7D4F8510-C846-4D8D-B4B0-CAB82748D078}"/>
            </a:ext>
          </a:extLst>
        </xdr:cNvPr>
        <xdr:cNvSpPr txBox="1"/>
      </xdr:nvSpPr>
      <xdr:spPr>
        <a:xfrm>
          <a:off x="19310427" y="179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5224</xdr:rowOff>
    </xdr:from>
    <xdr:ext cx="469744" cy="259045"/>
    <xdr:sp macro="" textlink="">
      <xdr:nvSpPr>
        <xdr:cNvPr id="745" name="n_4aveValue【公民館】&#10;一人当たり面積">
          <a:extLst>
            <a:ext uri="{FF2B5EF4-FFF2-40B4-BE49-F238E27FC236}">
              <a16:creationId xmlns:a16="http://schemas.microsoft.com/office/drawing/2014/main" id="{5C0E9F33-3CAC-4D96-AAA6-0FBC9742747A}"/>
            </a:ext>
          </a:extLst>
        </xdr:cNvPr>
        <xdr:cNvSpPr txBox="1"/>
      </xdr:nvSpPr>
      <xdr:spPr>
        <a:xfrm>
          <a:off x="18421427" y="1800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99840</xdr:rowOff>
    </xdr:from>
    <xdr:ext cx="469744" cy="259045"/>
    <xdr:sp macro="" textlink="">
      <xdr:nvSpPr>
        <xdr:cNvPr id="746" name="n_1mainValue【公民館】&#10;一人当たり面積">
          <a:extLst>
            <a:ext uri="{FF2B5EF4-FFF2-40B4-BE49-F238E27FC236}">
              <a16:creationId xmlns:a16="http://schemas.microsoft.com/office/drawing/2014/main" id="{F994CE38-E252-46F3-94DD-5F1BE033C7CE}"/>
            </a:ext>
          </a:extLst>
        </xdr:cNvPr>
        <xdr:cNvSpPr txBox="1"/>
      </xdr:nvSpPr>
      <xdr:spPr>
        <a:xfrm>
          <a:off x="210757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100410</xdr:rowOff>
    </xdr:from>
    <xdr:ext cx="469744" cy="259045"/>
    <xdr:sp macro="" textlink="">
      <xdr:nvSpPr>
        <xdr:cNvPr id="747" name="n_2mainValue【公民館】&#10;一人当たり面積">
          <a:extLst>
            <a:ext uri="{FF2B5EF4-FFF2-40B4-BE49-F238E27FC236}">
              <a16:creationId xmlns:a16="http://schemas.microsoft.com/office/drawing/2014/main" id="{B6A8344D-B304-4872-94E6-04B6F1E200D2}"/>
            </a:ext>
          </a:extLst>
        </xdr:cNvPr>
        <xdr:cNvSpPr txBox="1"/>
      </xdr:nvSpPr>
      <xdr:spPr>
        <a:xfrm>
          <a:off x="20199427" y="1844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100982</xdr:rowOff>
    </xdr:from>
    <xdr:ext cx="469744" cy="259045"/>
    <xdr:sp macro="" textlink="">
      <xdr:nvSpPr>
        <xdr:cNvPr id="748" name="n_3mainValue【公民館】&#10;一人当たり面積">
          <a:extLst>
            <a:ext uri="{FF2B5EF4-FFF2-40B4-BE49-F238E27FC236}">
              <a16:creationId xmlns:a16="http://schemas.microsoft.com/office/drawing/2014/main" id="{024EBDA1-F608-4F4A-95FA-349B044115B2}"/>
            </a:ext>
          </a:extLst>
        </xdr:cNvPr>
        <xdr:cNvSpPr txBox="1"/>
      </xdr:nvSpPr>
      <xdr:spPr>
        <a:xfrm>
          <a:off x="19310427" y="1844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101553</xdr:rowOff>
    </xdr:from>
    <xdr:ext cx="469744" cy="259045"/>
    <xdr:sp macro="" textlink="">
      <xdr:nvSpPr>
        <xdr:cNvPr id="749" name="n_4mainValue【公民館】&#10;一人当たり面積">
          <a:extLst>
            <a:ext uri="{FF2B5EF4-FFF2-40B4-BE49-F238E27FC236}">
              <a16:creationId xmlns:a16="http://schemas.microsoft.com/office/drawing/2014/main" id="{FCB68EF9-8BB5-4B3C-B9DD-CE90ED2E7AEB}"/>
            </a:ext>
          </a:extLst>
        </xdr:cNvPr>
        <xdr:cNvSpPr txBox="1"/>
      </xdr:nvSpPr>
      <xdr:spPr>
        <a:xfrm>
          <a:off x="18421427" y="1844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76C1A86D-0035-4D8D-92C8-30CF50462DF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7FCDE9ED-87C1-4CF2-91B0-D667FACB8A6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943CCDBD-4B2D-40BD-AB8F-3A27DE4534C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年度同様に公民館の有形固定資産減価償却率が特に高く、公営住宅が低い水準となっている。公民館については、有形固定資産減価償却率が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％に達しており、更新時期について検討していく必要がある。</a:t>
          </a:r>
        </a:p>
        <a:p>
          <a:r>
            <a:rPr kumimoji="1" lang="ja-JP" altLang="en-US" sz="1300">
              <a:latin typeface="ＭＳ Ｐゴシック" panose="020B0600070205080204" pitchFamily="50" charset="-128"/>
              <a:ea typeface="ＭＳ Ｐゴシック" panose="020B0600070205080204" pitchFamily="50" charset="-128"/>
            </a:rPr>
            <a:t>また、令和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かけて学校施設の有形固定資産減価償却率が類似団体平均値を上回った。南阿蘇中学校において理科室や普通教室出入口の改修工事、仕切り窓改修工事、外壁塗装改修工事等、規模は大きくないものの必要箇所で工事を実施しているが、減価償却費の影響により有形固定資産減価償却率は増加している。今後においては、有形固定資産減価償却率のみならず、各施設の過去の工事履歴を適切に登録・管理し、将来的な更新や改修計画の基礎資料として活用するなど、計画的な施設マネジメントを推進し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01DD0EE-EE21-4288-BFA6-00BDD544745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941A2FD-E943-46F2-97B6-03973CB7DE1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9943670-FF84-4DFC-B298-FC7AC0A5C2D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DD309F3-0C91-43AD-80D8-5DF9C454A1A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FC947E3-8C15-4817-81DD-4190E38D6D1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26BEDCA-45AB-4D8B-97F0-91256660D62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758B358-CA5B-45FA-8926-C839E307B3F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F1B2C73-A064-4477-8D58-7876C40F4D4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7F4F3EB-E777-4A10-A443-FD7713740AC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012FD7A-0103-4DA1-BF74-F0F4BAFBF73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10,115
9,961
137.32
13,277,580
12,665,248
545,605
6,359,824
19,999,434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66E50D4-1DE0-4F51-9EFF-BDDEE771D88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651E9F0-54B3-466C-B618-1A416290A9A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7B82C04-D952-4C1D-8691-80827C27DA0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462BAC1-040F-4CEB-A1B6-6066A5368DE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1D48347-8C28-499A-9338-EFD5533AB79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17BB6DC-6F4D-4D29-B2B1-CD347702A41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2CC12C2-D2EB-499D-B317-434AD613E7F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C658EC3-D224-4DE3-BB21-C0F2DECC42A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E85B241-16C2-4F46-87E8-6B5DCB74504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323406C-0388-49BB-91CD-1DFBC8B4838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E941965-D760-44B8-92FD-84BB27D9CFF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585C4A9-705F-4A4F-8A88-94C362F9B0E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491E9F1-7408-4594-8D81-4240463C7AF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B9E023F-F8F1-4628-A1D7-23CB7D546D4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8906E07-955E-4882-A848-BA89808C84A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F75E30-70D5-456F-B5B3-0CA2E740B27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3FA2036-1E27-45EA-A277-DA2BA1B30AF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C6C878E-954B-46F6-BBA0-32014EAC635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BE38C72-71D6-495A-A93B-4C39B16A627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043D5FA-ABF8-45FD-AD84-707E71B8936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EF5E376-2AD3-4D33-9EDC-73A46229756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1FE72FC-5A17-43CE-A564-25331C043B7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ABF1DC2-E844-4743-81EE-FFCE4012035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C86931A-020D-46D1-BEE8-BC001A7C6C8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5353E5E-3127-4227-83E7-ACD19A9443B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A27FE0A-744C-4D25-B6C7-582A004373C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7C3AD72-985F-4FDA-8EE8-EC76F9D6BD6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0DA62E7-132C-43C9-BB3A-A53947267A9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CFE1E01-5E7E-4ECE-AB6E-822343E63ED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81057EA-A1E7-4743-88D8-1B0990BCC88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B5DB18C-E5CE-4B1D-9518-C8A0FBC5B4F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01A7C5D-1755-4BDC-B9C8-A95F62E4A47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E72C91D-37DE-4EE4-80A2-4DA1D5390CA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6FD7A76-530F-4755-8E2F-745ED789026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6AC88C0-29B5-462C-8F48-9CF54E0B01D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B5E39A3-9807-4EE4-8D52-87C6136C65C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F361A77-AEFF-459D-8F94-B65DDAE8143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75A00B0-1172-49DC-A449-CF36D05302C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4AE546D-6D93-45EB-AEED-07308FC747D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24488ED-AFC0-4A05-98C8-166390E08EB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2C1DCAA-77BD-457F-B245-1B68D10CC60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1CCB7C91-1C88-4440-A2F1-991CE2D126DC}"/>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8214C44-43DE-462F-8AB3-1B683C25FEB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9C7012BA-15B4-4B19-B67A-C801667B777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C8DDC75B-E8A6-44F6-B1A8-C8AD3DA52199}"/>
            </a:ext>
          </a:extLst>
        </xdr:cNvPr>
        <xdr:cNvCxnSpPr/>
      </xdr:nvCxnSpPr>
      <xdr:spPr>
        <a:xfrm flipV="1">
          <a:off x="4634865" y="5791200"/>
          <a:ext cx="0" cy="1193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C744B191-E21B-4733-BC11-708CCD6141DC}"/>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37EA4A94-5C4F-4037-9E21-D11FB3ECA2C7}"/>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340478" cy="259045"/>
    <xdr:sp macro="" textlink="">
      <xdr:nvSpPr>
        <xdr:cNvPr id="59" name="【図書館】&#10;有形固定資産減価償却率最大値テキスト">
          <a:extLst>
            <a:ext uri="{FF2B5EF4-FFF2-40B4-BE49-F238E27FC236}">
              <a16:creationId xmlns:a16="http://schemas.microsoft.com/office/drawing/2014/main" id="{8DC7A63A-4107-4245-AB39-B373BE76D191}"/>
            </a:ext>
          </a:extLst>
        </xdr:cNvPr>
        <xdr:cNvSpPr txBox="1"/>
      </xdr:nvSpPr>
      <xdr:spPr>
        <a:xfrm>
          <a:off x="4673600" y="556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60" name="直線コネクタ 59">
          <a:extLst>
            <a:ext uri="{FF2B5EF4-FFF2-40B4-BE49-F238E27FC236}">
              <a16:creationId xmlns:a16="http://schemas.microsoft.com/office/drawing/2014/main" id="{278B543F-30F5-4553-A30F-62D9E7BA97ED}"/>
            </a:ext>
          </a:extLst>
        </xdr:cNvPr>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109237</xdr:rowOff>
    </xdr:from>
    <xdr:ext cx="405111" cy="259045"/>
    <xdr:sp macro="" textlink="">
      <xdr:nvSpPr>
        <xdr:cNvPr id="61" name="【図書館】&#10;有形固定資産減価償却率平均値テキスト">
          <a:extLst>
            <a:ext uri="{FF2B5EF4-FFF2-40B4-BE49-F238E27FC236}">
              <a16:creationId xmlns:a16="http://schemas.microsoft.com/office/drawing/2014/main" id="{84AA8C63-77B1-4205-848A-41C1944E58E7}"/>
            </a:ext>
          </a:extLst>
        </xdr:cNvPr>
        <xdr:cNvSpPr txBox="1"/>
      </xdr:nvSpPr>
      <xdr:spPr>
        <a:xfrm>
          <a:off x="4673600" y="6452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130810</xdr:rowOff>
    </xdr:from>
    <xdr:to>
      <xdr:col>24</xdr:col>
      <xdr:colOff>114300</xdr:colOff>
      <xdr:row>38</xdr:row>
      <xdr:rowOff>60960</xdr:rowOff>
    </xdr:to>
    <xdr:sp macro="" textlink="">
      <xdr:nvSpPr>
        <xdr:cNvPr id="62" name="フローチャート: 判断 61">
          <a:extLst>
            <a:ext uri="{FF2B5EF4-FFF2-40B4-BE49-F238E27FC236}">
              <a16:creationId xmlns:a16="http://schemas.microsoft.com/office/drawing/2014/main" id="{2B19B50B-D152-4C00-8BD7-53E700096A34}"/>
            </a:ext>
          </a:extLst>
        </xdr:cNvPr>
        <xdr:cNvSpPr/>
      </xdr:nvSpPr>
      <xdr:spPr>
        <a:xfrm>
          <a:off x="45847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114300</xdr:rowOff>
    </xdr:from>
    <xdr:to>
      <xdr:col>20</xdr:col>
      <xdr:colOff>38100</xdr:colOff>
      <xdr:row>38</xdr:row>
      <xdr:rowOff>44450</xdr:rowOff>
    </xdr:to>
    <xdr:sp macro="" textlink="">
      <xdr:nvSpPr>
        <xdr:cNvPr id="63" name="フローチャート: 判断 62">
          <a:extLst>
            <a:ext uri="{FF2B5EF4-FFF2-40B4-BE49-F238E27FC236}">
              <a16:creationId xmlns:a16="http://schemas.microsoft.com/office/drawing/2014/main" id="{D30B82BD-670A-4AAB-8E32-94363C084DC8}"/>
            </a:ext>
          </a:extLst>
        </xdr:cNvPr>
        <xdr:cNvSpPr/>
      </xdr:nvSpPr>
      <xdr:spPr>
        <a:xfrm>
          <a:off x="37465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121920</xdr:rowOff>
    </xdr:from>
    <xdr:to>
      <xdr:col>15</xdr:col>
      <xdr:colOff>101600</xdr:colOff>
      <xdr:row>38</xdr:row>
      <xdr:rowOff>52070</xdr:rowOff>
    </xdr:to>
    <xdr:sp macro="" textlink="">
      <xdr:nvSpPr>
        <xdr:cNvPr id="64" name="フローチャート: 判断 63">
          <a:extLst>
            <a:ext uri="{FF2B5EF4-FFF2-40B4-BE49-F238E27FC236}">
              <a16:creationId xmlns:a16="http://schemas.microsoft.com/office/drawing/2014/main" id="{0E04E538-9B96-4794-BFA0-800143C5C9F5}"/>
            </a:ext>
          </a:extLst>
        </xdr:cNvPr>
        <xdr:cNvSpPr/>
      </xdr:nvSpPr>
      <xdr:spPr>
        <a:xfrm>
          <a:off x="28575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100330</xdr:rowOff>
    </xdr:from>
    <xdr:to>
      <xdr:col>10</xdr:col>
      <xdr:colOff>165100</xdr:colOff>
      <xdr:row>38</xdr:row>
      <xdr:rowOff>30480</xdr:rowOff>
    </xdr:to>
    <xdr:sp macro="" textlink="">
      <xdr:nvSpPr>
        <xdr:cNvPr id="65" name="フローチャート: 判断 64">
          <a:extLst>
            <a:ext uri="{FF2B5EF4-FFF2-40B4-BE49-F238E27FC236}">
              <a16:creationId xmlns:a16="http://schemas.microsoft.com/office/drawing/2014/main" id="{E46BD5FC-7F96-4940-96CE-A12F71FD7D76}"/>
            </a:ext>
          </a:extLst>
        </xdr:cNvPr>
        <xdr:cNvSpPr/>
      </xdr:nvSpPr>
      <xdr:spPr>
        <a:xfrm>
          <a:off x="1968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111760</xdr:rowOff>
    </xdr:from>
    <xdr:to>
      <xdr:col>6</xdr:col>
      <xdr:colOff>38100</xdr:colOff>
      <xdr:row>37</xdr:row>
      <xdr:rowOff>41910</xdr:rowOff>
    </xdr:to>
    <xdr:sp macro="" textlink="">
      <xdr:nvSpPr>
        <xdr:cNvPr id="66" name="フローチャート: 判断 65">
          <a:extLst>
            <a:ext uri="{FF2B5EF4-FFF2-40B4-BE49-F238E27FC236}">
              <a16:creationId xmlns:a16="http://schemas.microsoft.com/office/drawing/2014/main" id="{7E143E64-B573-464C-B169-E7FA1308BF07}"/>
            </a:ext>
          </a:extLst>
        </xdr:cNvPr>
        <xdr:cNvSpPr/>
      </xdr:nvSpPr>
      <xdr:spPr>
        <a:xfrm>
          <a:off x="1079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1348A26-2F53-4B22-8048-73CA178B545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2668387-CB3F-4DE4-B8E3-D52D97F172C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0DB3CCD-BDCC-4796-B115-543896DAB3E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6EDFA7B-5C25-473F-92DD-C99A1BFE73F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5F5143E-7398-4C4A-A16D-1274C6AA519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90170</xdr:rowOff>
    </xdr:from>
    <xdr:to>
      <xdr:col>24</xdr:col>
      <xdr:colOff>114300</xdr:colOff>
      <xdr:row>34</xdr:row>
      <xdr:rowOff>20320</xdr:rowOff>
    </xdr:to>
    <xdr:sp macro="" textlink="">
      <xdr:nvSpPr>
        <xdr:cNvPr id="72" name="楕円 71">
          <a:extLst>
            <a:ext uri="{FF2B5EF4-FFF2-40B4-BE49-F238E27FC236}">
              <a16:creationId xmlns:a16="http://schemas.microsoft.com/office/drawing/2014/main" id="{AB60CE00-ADC3-4554-BF12-15D1871A2A0F}"/>
            </a:ext>
          </a:extLst>
        </xdr:cNvPr>
        <xdr:cNvSpPr/>
      </xdr:nvSpPr>
      <xdr:spPr>
        <a:xfrm>
          <a:off x="4584700" y="574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35577</xdr:rowOff>
    </xdr:from>
    <xdr:ext cx="340478" cy="259045"/>
    <xdr:sp macro="" textlink="">
      <xdr:nvSpPr>
        <xdr:cNvPr id="73" name="【図書館】&#10;有形固定資産減価償却率該当値テキスト">
          <a:extLst>
            <a:ext uri="{FF2B5EF4-FFF2-40B4-BE49-F238E27FC236}">
              <a16:creationId xmlns:a16="http://schemas.microsoft.com/office/drawing/2014/main" id="{D155387D-BCD4-4C77-B86F-9C6DE9543028}"/>
            </a:ext>
          </a:extLst>
        </xdr:cNvPr>
        <xdr:cNvSpPr txBox="1"/>
      </xdr:nvSpPr>
      <xdr:spPr>
        <a:xfrm>
          <a:off x="4673600" y="5693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62230</xdr:rowOff>
    </xdr:from>
    <xdr:to>
      <xdr:col>20</xdr:col>
      <xdr:colOff>38100</xdr:colOff>
      <xdr:row>33</xdr:row>
      <xdr:rowOff>163830</xdr:rowOff>
    </xdr:to>
    <xdr:sp macro="" textlink="">
      <xdr:nvSpPr>
        <xdr:cNvPr id="74" name="楕円 73">
          <a:extLst>
            <a:ext uri="{FF2B5EF4-FFF2-40B4-BE49-F238E27FC236}">
              <a16:creationId xmlns:a16="http://schemas.microsoft.com/office/drawing/2014/main" id="{F00C8DF0-AAEE-4CA3-B80E-5EDC608902D3}"/>
            </a:ext>
          </a:extLst>
        </xdr:cNvPr>
        <xdr:cNvSpPr/>
      </xdr:nvSpPr>
      <xdr:spPr>
        <a:xfrm>
          <a:off x="3746500" y="57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113030</xdr:rowOff>
    </xdr:from>
    <xdr:to>
      <xdr:col>24</xdr:col>
      <xdr:colOff>63500</xdr:colOff>
      <xdr:row>33</xdr:row>
      <xdr:rowOff>140970</xdr:rowOff>
    </xdr:to>
    <xdr:cxnSp macro="">
      <xdr:nvCxnSpPr>
        <xdr:cNvPr id="75" name="直線コネクタ 74">
          <a:extLst>
            <a:ext uri="{FF2B5EF4-FFF2-40B4-BE49-F238E27FC236}">
              <a16:creationId xmlns:a16="http://schemas.microsoft.com/office/drawing/2014/main" id="{CA52DEC1-4773-4BCE-8E73-8A3D89CD7DFD}"/>
            </a:ext>
          </a:extLst>
        </xdr:cNvPr>
        <xdr:cNvCxnSpPr/>
      </xdr:nvCxnSpPr>
      <xdr:spPr>
        <a:xfrm>
          <a:off x="3797300" y="577088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34290</xdr:rowOff>
    </xdr:from>
    <xdr:to>
      <xdr:col>15</xdr:col>
      <xdr:colOff>101600</xdr:colOff>
      <xdr:row>33</xdr:row>
      <xdr:rowOff>135890</xdr:rowOff>
    </xdr:to>
    <xdr:sp macro="" textlink="">
      <xdr:nvSpPr>
        <xdr:cNvPr id="76" name="楕円 75">
          <a:extLst>
            <a:ext uri="{FF2B5EF4-FFF2-40B4-BE49-F238E27FC236}">
              <a16:creationId xmlns:a16="http://schemas.microsoft.com/office/drawing/2014/main" id="{17174FEC-AAC8-42D2-9F57-4B1A0E36D10E}"/>
            </a:ext>
          </a:extLst>
        </xdr:cNvPr>
        <xdr:cNvSpPr/>
      </xdr:nvSpPr>
      <xdr:spPr>
        <a:xfrm>
          <a:off x="28575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85090</xdr:rowOff>
    </xdr:from>
    <xdr:to>
      <xdr:col>19</xdr:col>
      <xdr:colOff>177800</xdr:colOff>
      <xdr:row>33</xdr:row>
      <xdr:rowOff>113030</xdr:rowOff>
    </xdr:to>
    <xdr:cxnSp macro="">
      <xdr:nvCxnSpPr>
        <xdr:cNvPr id="77" name="直線コネクタ 76">
          <a:extLst>
            <a:ext uri="{FF2B5EF4-FFF2-40B4-BE49-F238E27FC236}">
              <a16:creationId xmlns:a16="http://schemas.microsoft.com/office/drawing/2014/main" id="{1F87A995-A248-4AF9-93B5-B158B749F078}"/>
            </a:ext>
          </a:extLst>
        </xdr:cNvPr>
        <xdr:cNvCxnSpPr/>
      </xdr:nvCxnSpPr>
      <xdr:spPr>
        <a:xfrm>
          <a:off x="2908300" y="574294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6350</xdr:rowOff>
    </xdr:from>
    <xdr:to>
      <xdr:col>10</xdr:col>
      <xdr:colOff>165100</xdr:colOff>
      <xdr:row>33</xdr:row>
      <xdr:rowOff>107950</xdr:rowOff>
    </xdr:to>
    <xdr:sp macro="" textlink="">
      <xdr:nvSpPr>
        <xdr:cNvPr id="78" name="楕円 77">
          <a:extLst>
            <a:ext uri="{FF2B5EF4-FFF2-40B4-BE49-F238E27FC236}">
              <a16:creationId xmlns:a16="http://schemas.microsoft.com/office/drawing/2014/main" id="{618B8A5D-D794-49F5-AB40-271B84B31659}"/>
            </a:ext>
          </a:extLst>
        </xdr:cNvPr>
        <xdr:cNvSpPr/>
      </xdr:nvSpPr>
      <xdr:spPr>
        <a:xfrm>
          <a:off x="1968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57150</xdr:rowOff>
    </xdr:from>
    <xdr:to>
      <xdr:col>15</xdr:col>
      <xdr:colOff>50800</xdr:colOff>
      <xdr:row>33</xdr:row>
      <xdr:rowOff>85090</xdr:rowOff>
    </xdr:to>
    <xdr:cxnSp macro="">
      <xdr:nvCxnSpPr>
        <xdr:cNvPr id="79" name="直線コネクタ 78">
          <a:extLst>
            <a:ext uri="{FF2B5EF4-FFF2-40B4-BE49-F238E27FC236}">
              <a16:creationId xmlns:a16="http://schemas.microsoft.com/office/drawing/2014/main" id="{B0814E96-8E58-44B9-8421-5DB3BD9A8584}"/>
            </a:ext>
          </a:extLst>
        </xdr:cNvPr>
        <xdr:cNvCxnSpPr/>
      </xdr:nvCxnSpPr>
      <xdr:spPr>
        <a:xfrm>
          <a:off x="2019300" y="571500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35577</xdr:rowOff>
    </xdr:from>
    <xdr:ext cx="405111" cy="259045"/>
    <xdr:sp macro="" textlink="">
      <xdr:nvSpPr>
        <xdr:cNvPr id="80" name="n_1aveValue【図書館】&#10;有形固定資産減価償却率">
          <a:extLst>
            <a:ext uri="{FF2B5EF4-FFF2-40B4-BE49-F238E27FC236}">
              <a16:creationId xmlns:a16="http://schemas.microsoft.com/office/drawing/2014/main" id="{45AE2DE9-8A0D-47D9-B863-7C6C23E0D1DF}"/>
            </a:ext>
          </a:extLst>
        </xdr:cNvPr>
        <xdr:cNvSpPr txBox="1"/>
      </xdr:nvSpPr>
      <xdr:spPr>
        <a:xfrm>
          <a:off x="3582044" y="655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43197</xdr:rowOff>
    </xdr:from>
    <xdr:ext cx="405111" cy="259045"/>
    <xdr:sp macro="" textlink="">
      <xdr:nvSpPr>
        <xdr:cNvPr id="81" name="n_2aveValue【図書館】&#10;有形固定資産減価償却率">
          <a:extLst>
            <a:ext uri="{FF2B5EF4-FFF2-40B4-BE49-F238E27FC236}">
              <a16:creationId xmlns:a16="http://schemas.microsoft.com/office/drawing/2014/main" id="{66354164-B549-480B-A749-B68A739F6452}"/>
            </a:ext>
          </a:extLst>
        </xdr:cNvPr>
        <xdr:cNvSpPr txBox="1"/>
      </xdr:nvSpPr>
      <xdr:spPr>
        <a:xfrm>
          <a:off x="2705744" y="655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21607</xdr:rowOff>
    </xdr:from>
    <xdr:ext cx="405111" cy="259045"/>
    <xdr:sp macro="" textlink="">
      <xdr:nvSpPr>
        <xdr:cNvPr id="82" name="n_3aveValue【図書館】&#10;有形固定資産減価償却率">
          <a:extLst>
            <a:ext uri="{FF2B5EF4-FFF2-40B4-BE49-F238E27FC236}">
              <a16:creationId xmlns:a16="http://schemas.microsoft.com/office/drawing/2014/main" id="{62105CFC-510E-4A90-B309-A1866DFAF665}"/>
            </a:ext>
          </a:extLst>
        </xdr:cNvPr>
        <xdr:cNvSpPr txBox="1"/>
      </xdr:nvSpPr>
      <xdr:spPr>
        <a:xfrm>
          <a:off x="1816744" y="653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58437</xdr:rowOff>
    </xdr:from>
    <xdr:ext cx="405111" cy="259045"/>
    <xdr:sp macro="" textlink="">
      <xdr:nvSpPr>
        <xdr:cNvPr id="83" name="n_4aveValue【図書館】&#10;有形固定資産減価償却率">
          <a:extLst>
            <a:ext uri="{FF2B5EF4-FFF2-40B4-BE49-F238E27FC236}">
              <a16:creationId xmlns:a16="http://schemas.microsoft.com/office/drawing/2014/main" id="{6AD6D874-DA91-4719-9DD5-23F8225FD6FD}"/>
            </a:ext>
          </a:extLst>
        </xdr:cNvPr>
        <xdr:cNvSpPr txBox="1"/>
      </xdr:nvSpPr>
      <xdr:spPr>
        <a:xfrm>
          <a:off x="927744" y="605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32</xdr:row>
      <xdr:rowOff>8907</xdr:rowOff>
    </xdr:from>
    <xdr:ext cx="340478" cy="259045"/>
    <xdr:sp macro="" textlink="">
      <xdr:nvSpPr>
        <xdr:cNvPr id="84" name="n_1mainValue【図書館】&#10;有形固定資産減価償却率">
          <a:extLst>
            <a:ext uri="{FF2B5EF4-FFF2-40B4-BE49-F238E27FC236}">
              <a16:creationId xmlns:a16="http://schemas.microsoft.com/office/drawing/2014/main" id="{3318540D-CB65-4BA5-AD3E-C649C033824C}"/>
            </a:ext>
          </a:extLst>
        </xdr:cNvPr>
        <xdr:cNvSpPr txBox="1"/>
      </xdr:nvSpPr>
      <xdr:spPr>
        <a:xfrm>
          <a:off x="3614361" y="5495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31</xdr:row>
      <xdr:rowOff>152417</xdr:rowOff>
    </xdr:from>
    <xdr:ext cx="340478" cy="259045"/>
    <xdr:sp macro="" textlink="">
      <xdr:nvSpPr>
        <xdr:cNvPr id="85" name="n_2mainValue【図書館】&#10;有形固定資産減価償却率">
          <a:extLst>
            <a:ext uri="{FF2B5EF4-FFF2-40B4-BE49-F238E27FC236}">
              <a16:creationId xmlns:a16="http://schemas.microsoft.com/office/drawing/2014/main" id="{2054A09D-84B2-46F2-A0AE-BAA6A93EFF48}"/>
            </a:ext>
          </a:extLst>
        </xdr:cNvPr>
        <xdr:cNvSpPr txBox="1"/>
      </xdr:nvSpPr>
      <xdr:spPr>
        <a:xfrm>
          <a:off x="2738061" y="54673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31</xdr:row>
      <xdr:rowOff>124477</xdr:rowOff>
    </xdr:from>
    <xdr:ext cx="340478" cy="259045"/>
    <xdr:sp macro="" textlink="">
      <xdr:nvSpPr>
        <xdr:cNvPr id="86" name="n_3mainValue【図書館】&#10;有形固定資産減価償却率">
          <a:extLst>
            <a:ext uri="{FF2B5EF4-FFF2-40B4-BE49-F238E27FC236}">
              <a16:creationId xmlns:a16="http://schemas.microsoft.com/office/drawing/2014/main" id="{44A17E5C-52AF-4E88-B1E6-CB708F6606DE}"/>
            </a:ext>
          </a:extLst>
        </xdr:cNvPr>
        <xdr:cNvSpPr txBox="1"/>
      </xdr:nvSpPr>
      <xdr:spPr>
        <a:xfrm>
          <a:off x="1849061" y="543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a:extLst>
            <a:ext uri="{FF2B5EF4-FFF2-40B4-BE49-F238E27FC236}">
              <a16:creationId xmlns:a16="http://schemas.microsoft.com/office/drawing/2014/main" id="{7674B13E-67F3-419B-A7EF-BD9CC44F78D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a:extLst>
            <a:ext uri="{FF2B5EF4-FFF2-40B4-BE49-F238E27FC236}">
              <a16:creationId xmlns:a16="http://schemas.microsoft.com/office/drawing/2014/main" id="{ACBC77E8-A811-46A1-A0DF-DB25AD716B5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a:extLst>
            <a:ext uri="{FF2B5EF4-FFF2-40B4-BE49-F238E27FC236}">
              <a16:creationId xmlns:a16="http://schemas.microsoft.com/office/drawing/2014/main" id="{DBFFC581-DD14-49FE-B5FF-1FD14CA1419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a:extLst>
            <a:ext uri="{FF2B5EF4-FFF2-40B4-BE49-F238E27FC236}">
              <a16:creationId xmlns:a16="http://schemas.microsoft.com/office/drawing/2014/main" id="{C3C7C2DE-B75F-4798-A673-D232F3CBCB0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a:extLst>
            <a:ext uri="{FF2B5EF4-FFF2-40B4-BE49-F238E27FC236}">
              <a16:creationId xmlns:a16="http://schemas.microsoft.com/office/drawing/2014/main" id="{BF06BADC-F5C9-441D-9254-889C9B0ADDB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a:extLst>
            <a:ext uri="{FF2B5EF4-FFF2-40B4-BE49-F238E27FC236}">
              <a16:creationId xmlns:a16="http://schemas.microsoft.com/office/drawing/2014/main" id="{39988D19-34D1-4328-AE23-9B55E2E8A42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a:extLst>
            <a:ext uri="{FF2B5EF4-FFF2-40B4-BE49-F238E27FC236}">
              <a16:creationId xmlns:a16="http://schemas.microsoft.com/office/drawing/2014/main" id="{497386EA-3F9C-400C-8C51-DA49F51BB45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a:extLst>
            <a:ext uri="{FF2B5EF4-FFF2-40B4-BE49-F238E27FC236}">
              <a16:creationId xmlns:a16="http://schemas.microsoft.com/office/drawing/2014/main" id="{8ECDF5A8-30BA-4932-9EBD-EA398A67125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5" name="テキスト ボックス 94">
          <a:extLst>
            <a:ext uri="{FF2B5EF4-FFF2-40B4-BE49-F238E27FC236}">
              <a16:creationId xmlns:a16="http://schemas.microsoft.com/office/drawing/2014/main" id="{C509BC71-18A8-4CF4-843D-1A7BCD1886A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a:extLst>
            <a:ext uri="{FF2B5EF4-FFF2-40B4-BE49-F238E27FC236}">
              <a16:creationId xmlns:a16="http://schemas.microsoft.com/office/drawing/2014/main" id="{101E7607-D008-4939-83B6-03B30F69B7A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7" name="直線コネクタ 96">
          <a:extLst>
            <a:ext uri="{FF2B5EF4-FFF2-40B4-BE49-F238E27FC236}">
              <a16:creationId xmlns:a16="http://schemas.microsoft.com/office/drawing/2014/main" id="{560C23CA-5B2F-4599-9036-11A649C348B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8" name="テキスト ボックス 97">
          <a:extLst>
            <a:ext uri="{FF2B5EF4-FFF2-40B4-BE49-F238E27FC236}">
              <a16:creationId xmlns:a16="http://schemas.microsoft.com/office/drawing/2014/main" id="{CC1D8687-ECD3-4621-B8E7-DC0E30916729}"/>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9" name="直線コネクタ 98">
          <a:extLst>
            <a:ext uri="{FF2B5EF4-FFF2-40B4-BE49-F238E27FC236}">
              <a16:creationId xmlns:a16="http://schemas.microsoft.com/office/drawing/2014/main" id="{E5D8F8FB-B46A-49D7-8486-D4DD771603A7}"/>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0" name="テキスト ボックス 99">
          <a:extLst>
            <a:ext uri="{FF2B5EF4-FFF2-40B4-BE49-F238E27FC236}">
              <a16:creationId xmlns:a16="http://schemas.microsoft.com/office/drawing/2014/main" id="{E1FA8EFD-5FFC-48A3-985B-7C81DF5EED93}"/>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1" name="直線コネクタ 100">
          <a:extLst>
            <a:ext uri="{FF2B5EF4-FFF2-40B4-BE49-F238E27FC236}">
              <a16:creationId xmlns:a16="http://schemas.microsoft.com/office/drawing/2014/main" id="{0D66DC95-ABDC-4714-8B56-1656F2C2EFBD}"/>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2" name="テキスト ボックス 101">
          <a:extLst>
            <a:ext uri="{FF2B5EF4-FFF2-40B4-BE49-F238E27FC236}">
              <a16:creationId xmlns:a16="http://schemas.microsoft.com/office/drawing/2014/main" id="{71312A18-8156-4CA4-95E7-810C13011A5D}"/>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3" name="直線コネクタ 102">
          <a:extLst>
            <a:ext uri="{FF2B5EF4-FFF2-40B4-BE49-F238E27FC236}">
              <a16:creationId xmlns:a16="http://schemas.microsoft.com/office/drawing/2014/main" id="{25144327-D277-4A05-B93A-AA9AEC6955E6}"/>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4" name="テキスト ボックス 103">
          <a:extLst>
            <a:ext uri="{FF2B5EF4-FFF2-40B4-BE49-F238E27FC236}">
              <a16:creationId xmlns:a16="http://schemas.microsoft.com/office/drawing/2014/main" id="{56D65B32-4844-4F1C-B91E-A5606B392D47}"/>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62102026-897B-4A1B-BE48-4E14364F233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a:extLst>
            <a:ext uri="{FF2B5EF4-FFF2-40B4-BE49-F238E27FC236}">
              <a16:creationId xmlns:a16="http://schemas.microsoft.com/office/drawing/2014/main" id="{0044F168-61CA-4105-807F-696E6BD5CF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a:extLst>
            <a:ext uri="{FF2B5EF4-FFF2-40B4-BE49-F238E27FC236}">
              <a16:creationId xmlns:a16="http://schemas.microsoft.com/office/drawing/2014/main" id="{8265D29F-F799-4460-8DE4-CB262B5FD3E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41</xdr:row>
      <xdr:rowOff>119634</xdr:rowOff>
    </xdr:to>
    <xdr:cxnSp macro="">
      <xdr:nvCxnSpPr>
        <xdr:cNvPr id="108" name="直線コネクタ 107">
          <a:extLst>
            <a:ext uri="{FF2B5EF4-FFF2-40B4-BE49-F238E27FC236}">
              <a16:creationId xmlns:a16="http://schemas.microsoft.com/office/drawing/2014/main" id="{6DAF7B2F-8116-4713-93BF-BEB5D25CB7C2}"/>
            </a:ext>
          </a:extLst>
        </xdr:cNvPr>
        <xdr:cNvCxnSpPr/>
      </xdr:nvCxnSpPr>
      <xdr:spPr>
        <a:xfrm flipV="1">
          <a:off x="10476865" y="581406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09" name="【図書館】&#10;一人当たり面積最小値テキスト">
          <a:extLst>
            <a:ext uri="{FF2B5EF4-FFF2-40B4-BE49-F238E27FC236}">
              <a16:creationId xmlns:a16="http://schemas.microsoft.com/office/drawing/2014/main" id="{7D6580DB-BAD8-44BE-8358-F7C9C58A1202}"/>
            </a:ext>
          </a:extLst>
        </xdr:cNvPr>
        <xdr:cNvSpPr txBox="1"/>
      </xdr:nvSpPr>
      <xdr:spPr>
        <a:xfrm>
          <a:off x="10515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0" name="直線コネクタ 109">
          <a:extLst>
            <a:ext uri="{FF2B5EF4-FFF2-40B4-BE49-F238E27FC236}">
              <a16:creationId xmlns:a16="http://schemas.microsoft.com/office/drawing/2014/main" id="{7C9506BF-B995-4CB0-928B-13D96BC6DE97}"/>
            </a:ext>
          </a:extLst>
        </xdr:cNvPr>
        <xdr:cNvCxnSpPr/>
      </xdr:nvCxnSpPr>
      <xdr:spPr>
        <a:xfrm>
          <a:off x="10388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1" name="【図書館】&#10;一人当たり面積最大値テキスト">
          <a:extLst>
            <a:ext uri="{FF2B5EF4-FFF2-40B4-BE49-F238E27FC236}">
              <a16:creationId xmlns:a16="http://schemas.microsoft.com/office/drawing/2014/main" id="{597284FC-7930-4164-AA4B-5EED4F535DFA}"/>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2" name="直線コネクタ 111">
          <a:extLst>
            <a:ext uri="{FF2B5EF4-FFF2-40B4-BE49-F238E27FC236}">
              <a16:creationId xmlns:a16="http://schemas.microsoft.com/office/drawing/2014/main" id="{0DAF5756-67D0-42F5-B9FF-D27B7C56875C}"/>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155719</xdr:rowOff>
    </xdr:from>
    <xdr:ext cx="469744" cy="259045"/>
    <xdr:sp macro="" textlink="">
      <xdr:nvSpPr>
        <xdr:cNvPr id="113" name="【図書館】&#10;一人当たり面積平均値テキスト">
          <a:extLst>
            <a:ext uri="{FF2B5EF4-FFF2-40B4-BE49-F238E27FC236}">
              <a16:creationId xmlns:a16="http://schemas.microsoft.com/office/drawing/2014/main" id="{6968229F-1DB9-49D6-BD4A-D0D4209A574A}"/>
            </a:ext>
          </a:extLst>
        </xdr:cNvPr>
        <xdr:cNvSpPr txBox="1"/>
      </xdr:nvSpPr>
      <xdr:spPr>
        <a:xfrm>
          <a:off x="10515600" y="6327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132842</xdr:rowOff>
    </xdr:from>
    <xdr:to>
      <xdr:col>55</xdr:col>
      <xdr:colOff>50800</xdr:colOff>
      <xdr:row>38</xdr:row>
      <xdr:rowOff>62992</xdr:rowOff>
    </xdr:to>
    <xdr:sp macro="" textlink="">
      <xdr:nvSpPr>
        <xdr:cNvPr id="114" name="フローチャート: 判断 113">
          <a:extLst>
            <a:ext uri="{FF2B5EF4-FFF2-40B4-BE49-F238E27FC236}">
              <a16:creationId xmlns:a16="http://schemas.microsoft.com/office/drawing/2014/main" id="{F5BA4085-87E6-46B2-B703-1F6893F75222}"/>
            </a:ext>
          </a:extLst>
        </xdr:cNvPr>
        <xdr:cNvSpPr/>
      </xdr:nvSpPr>
      <xdr:spPr>
        <a:xfrm>
          <a:off x="10426700" y="647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5" name="フローチャート: 判断 114">
          <a:extLst>
            <a:ext uri="{FF2B5EF4-FFF2-40B4-BE49-F238E27FC236}">
              <a16:creationId xmlns:a16="http://schemas.microsoft.com/office/drawing/2014/main" id="{E5FC8978-979A-4593-B457-B87E9F6AD6C4}"/>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20828</xdr:rowOff>
    </xdr:from>
    <xdr:to>
      <xdr:col>46</xdr:col>
      <xdr:colOff>38100</xdr:colOff>
      <xdr:row>38</xdr:row>
      <xdr:rowOff>122428</xdr:rowOff>
    </xdr:to>
    <xdr:sp macro="" textlink="">
      <xdr:nvSpPr>
        <xdr:cNvPr id="116" name="フローチャート: 判断 115">
          <a:extLst>
            <a:ext uri="{FF2B5EF4-FFF2-40B4-BE49-F238E27FC236}">
              <a16:creationId xmlns:a16="http://schemas.microsoft.com/office/drawing/2014/main" id="{D8D3D759-E135-4E58-A6E8-07E32AF9C1B7}"/>
            </a:ext>
          </a:extLst>
        </xdr:cNvPr>
        <xdr:cNvSpPr/>
      </xdr:nvSpPr>
      <xdr:spPr>
        <a:xfrm>
          <a:off x="86995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169418</xdr:rowOff>
    </xdr:from>
    <xdr:to>
      <xdr:col>41</xdr:col>
      <xdr:colOff>101600</xdr:colOff>
      <xdr:row>38</xdr:row>
      <xdr:rowOff>99568</xdr:rowOff>
    </xdr:to>
    <xdr:sp macro="" textlink="">
      <xdr:nvSpPr>
        <xdr:cNvPr id="117" name="フローチャート: 判断 116">
          <a:extLst>
            <a:ext uri="{FF2B5EF4-FFF2-40B4-BE49-F238E27FC236}">
              <a16:creationId xmlns:a16="http://schemas.microsoft.com/office/drawing/2014/main" id="{08DFE912-D675-4BCB-A27F-60C11902A9EC}"/>
            </a:ext>
          </a:extLst>
        </xdr:cNvPr>
        <xdr:cNvSpPr/>
      </xdr:nvSpPr>
      <xdr:spPr>
        <a:xfrm>
          <a:off x="7810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135128</xdr:rowOff>
    </xdr:from>
    <xdr:to>
      <xdr:col>36</xdr:col>
      <xdr:colOff>165100</xdr:colOff>
      <xdr:row>39</xdr:row>
      <xdr:rowOff>65278</xdr:rowOff>
    </xdr:to>
    <xdr:sp macro="" textlink="">
      <xdr:nvSpPr>
        <xdr:cNvPr id="118" name="フローチャート: 判断 117">
          <a:extLst>
            <a:ext uri="{FF2B5EF4-FFF2-40B4-BE49-F238E27FC236}">
              <a16:creationId xmlns:a16="http://schemas.microsoft.com/office/drawing/2014/main" id="{512A2375-FFCD-44D6-87F0-F3577A99CEC6}"/>
            </a:ext>
          </a:extLst>
        </xdr:cNvPr>
        <xdr:cNvSpPr/>
      </xdr:nvSpPr>
      <xdr:spPr>
        <a:xfrm>
          <a:off x="6921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44AB8FAD-1884-4AA9-90F5-7416260A95C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8AB8BDDF-08E5-48DD-8ACB-1BD8A24D9EB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3AD13CBF-0AF0-47DE-8E7C-9584F466DCE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5869885A-2EA1-40C7-9B6E-FBAE5CF0343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AD6ECD9-188F-402F-8866-0EEE52A7D38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68834</xdr:rowOff>
    </xdr:from>
    <xdr:to>
      <xdr:col>55</xdr:col>
      <xdr:colOff>50800</xdr:colOff>
      <xdr:row>41</xdr:row>
      <xdr:rowOff>170434</xdr:rowOff>
    </xdr:to>
    <xdr:sp macro="" textlink="">
      <xdr:nvSpPr>
        <xdr:cNvPr id="124" name="楕円 123">
          <a:extLst>
            <a:ext uri="{FF2B5EF4-FFF2-40B4-BE49-F238E27FC236}">
              <a16:creationId xmlns:a16="http://schemas.microsoft.com/office/drawing/2014/main" id="{A81FEA45-E7CC-4ACC-8CAC-E4626BE0E1B5}"/>
            </a:ext>
          </a:extLst>
        </xdr:cNvPr>
        <xdr:cNvSpPr/>
      </xdr:nvSpPr>
      <xdr:spPr>
        <a:xfrm>
          <a:off x="104267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155211</xdr:rowOff>
    </xdr:from>
    <xdr:ext cx="469744" cy="259045"/>
    <xdr:sp macro="" textlink="">
      <xdr:nvSpPr>
        <xdr:cNvPr id="125" name="【図書館】&#10;一人当たり面積該当値テキスト">
          <a:extLst>
            <a:ext uri="{FF2B5EF4-FFF2-40B4-BE49-F238E27FC236}">
              <a16:creationId xmlns:a16="http://schemas.microsoft.com/office/drawing/2014/main" id="{43A1F32A-2FB1-4B3E-9EFF-59D8EFAD0D20}"/>
            </a:ext>
          </a:extLst>
        </xdr:cNvPr>
        <xdr:cNvSpPr txBox="1"/>
      </xdr:nvSpPr>
      <xdr:spPr>
        <a:xfrm>
          <a:off x="10515600" y="701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68834</xdr:rowOff>
    </xdr:from>
    <xdr:to>
      <xdr:col>50</xdr:col>
      <xdr:colOff>165100</xdr:colOff>
      <xdr:row>41</xdr:row>
      <xdr:rowOff>170434</xdr:rowOff>
    </xdr:to>
    <xdr:sp macro="" textlink="">
      <xdr:nvSpPr>
        <xdr:cNvPr id="126" name="楕円 125">
          <a:extLst>
            <a:ext uri="{FF2B5EF4-FFF2-40B4-BE49-F238E27FC236}">
              <a16:creationId xmlns:a16="http://schemas.microsoft.com/office/drawing/2014/main" id="{7114CC6A-E2C7-4CC1-8ADB-AB38F9C61974}"/>
            </a:ext>
          </a:extLst>
        </xdr:cNvPr>
        <xdr:cNvSpPr/>
      </xdr:nvSpPr>
      <xdr:spPr>
        <a:xfrm>
          <a:off x="95885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119634</xdr:rowOff>
    </xdr:from>
    <xdr:to>
      <xdr:col>55</xdr:col>
      <xdr:colOff>0</xdr:colOff>
      <xdr:row>41</xdr:row>
      <xdr:rowOff>119634</xdr:rowOff>
    </xdr:to>
    <xdr:cxnSp macro="">
      <xdr:nvCxnSpPr>
        <xdr:cNvPr id="127" name="直線コネクタ 126">
          <a:extLst>
            <a:ext uri="{FF2B5EF4-FFF2-40B4-BE49-F238E27FC236}">
              <a16:creationId xmlns:a16="http://schemas.microsoft.com/office/drawing/2014/main" id="{8ECAE411-21BB-4708-8C9D-BC534E7CF70B}"/>
            </a:ext>
          </a:extLst>
        </xdr:cNvPr>
        <xdr:cNvCxnSpPr/>
      </xdr:nvCxnSpPr>
      <xdr:spPr>
        <a:xfrm>
          <a:off x="9639300" y="71490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68834</xdr:rowOff>
    </xdr:from>
    <xdr:to>
      <xdr:col>46</xdr:col>
      <xdr:colOff>38100</xdr:colOff>
      <xdr:row>41</xdr:row>
      <xdr:rowOff>170434</xdr:rowOff>
    </xdr:to>
    <xdr:sp macro="" textlink="">
      <xdr:nvSpPr>
        <xdr:cNvPr id="128" name="楕円 127">
          <a:extLst>
            <a:ext uri="{FF2B5EF4-FFF2-40B4-BE49-F238E27FC236}">
              <a16:creationId xmlns:a16="http://schemas.microsoft.com/office/drawing/2014/main" id="{4AA64B77-D4F2-4E61-A42F-5F8331241357}"/>
            </a:ext>
          </a:extLst>
        </xdr:cNvPr>
        <xdr:cNvSpPr/>
      </xdr:nvSpPr>
      <xdr:spPr>
        <a:xfrm>
          <a:off x="86995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119634</xdr:rowOff>
    </xdr:from>
    <xdr:to>
      <xdr:col>50</xdr:col>
      <xdr:colOff>114300</xdr:colOff>
      <xdr:row>41</xdr:row>
      <xdr:rowOff>119634</xdr:rowOff>
    </xdr:to>
    <xdr:cxnSp macro="">
      <xdr:nvCxnSpPr>
        <xdr:cNvPr id="129" name="直線コネクタ 128">
          <a:extLst>
            <a:ext uri="{FF2B5EF4-FFF2-40B4-BE49-F238E27FC236}">
              <a16:creationId xmlns:a16="http://schemas.microsoft.com/office/drawing/2014/main" id="{B9FF4D2A-D791-472B-85A8-94C0CE99F8D5}"/>
            </a:ext>
          </a:extLst>
        </xdr:cNvPr>
        <xdr:cNvCxnSpPr/>
      </xdr:nvCxnSpPr>
      <xdr:spPr>
        <a:xfrm>
          <a:off x="8750300" y="71490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68834</xdr:rowOff>
    </xdr:from>
    <xdr:to>
      <xdr:col>41</xdr:col>
      <xdr:colOff>101600</xdr:colOff>
      <xdr:row>41</xdr:row>
      <xdr:rowOff>170434</xdr:rowOff>
    </xdr:to>
    <xdr:sp macro="" textlink="">
      <xdr:nvSpPr>
        <xdr:cNvPr id="130" name="楕円 129">
          <a:extLst>
            <a:ext uri="{FF2B5EF4-FFF2-40B4-BE49-F238E27FC236}">
              <a16:creationId xmlns:a16="http://schemas.microsoft.com/office/drawing/2014/main" id="{11B7E43B-B289-4790-87FF-7A8321B3559F}"/>
            </a:ext>
          </a:extLst>
        </xdr:cNvPr>
        <xdr:cNvSpPr/>
      </xdr:nvSpPr>
      <xdr:spPr>
        <a:xfrm>
          <a:off x="78105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119634</xdr:rowOff>
    </xdr:from>
    <xdr:to>
      <xdr:col>45</xdr:col>
      <xdr:colOff>177800</xdr:colOff>
      <xdr:row>41</xdr:row>
      <xdr:rowOff>119634</xdr:rowOff>
    </xdr:to>
    <xdr:cxnSp macro="">
      <xdr:nvCxnSpPr>
        <xdr:cNvPr id="131" name="直線コネクタ 130">
          <a:extLst>
            <a:ext uri="{FF2B5EF4-FFF2-40B4-BE49-F238E27FC236}">
              <a16:creationId xmlns:a16="http://schemas.microsoft.com/office/drawing/2014/main" id="{CC8B8050-C8C7-42F7-8233-95ACF632D61C}"/>
            </a:ext>
          </a:extLst>
        </xdr:cNvPr>
        <xdr:cNvCxnSpPr/>
      </xdr:nvCxnSpPr>
      <xdr:spPr>
        <a:xfrm>
          <a:off x="7861300" y="71490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2" name="n_1aveValue【図書館】&#10;一人当たり面積">
          <a:extLst>
            <a:ext uri="{FF2B5EF4-FFF2-40B4-BE49-F238E27FC236}">
              <a16:creationId xmlns:a16="http://schemas.microsoft.com/office/drawing/2014/main" id="{248A3CAF-3E4A-4E50-BE73-4CD620A18E02}"/>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138955</xdr:rowOff>
    </xdr:from>
    <xdr:ext cx="469744" cy="259045"/>
    <xdr:sp macro="" textlink="">
      <xdr:nvSpPr>
        <xdr:cNvPr id="133" name="n_2aveValue【図書館】&#10;一人当たり面積">
          <a:extLst>
            <a:ext uri="{FF2B5EF4-FFF2-40B4-BE49-F238E27FC236}">
              <a16:creationId xmlns:a16="http://schemas.microsoft.com/office/drawing/2014/main" id="{3F4A0E65-2346-4AAA-B428-0A776FD39E38}"/>
            </a:ext>
          </a:extLst>
        </xdr:cNvPr>
        <xdr:cNvSpPr txBox="1"/>
      </xdr:nvSpPr>
      <xdr:spPr>
        <a:xfrm>
          <a:off x="8515427" y="631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116095</xdr:rowOff>
    </xdr:from>
    <xdr:ext cx="469744" cy="259045"/>
    <xdr:sp macro="" textlink="">
      <xdr:nvSpPr>
        <xdr:cNvPr id="134" name="n_3aveValue【図書館】&#10;一人当たり面積">
          <a:extLst>
            <a:ext uri="{FF2B5EF4-FFF2-40B4-BE49-F238E27FC236}">
              <a16:creationId xmlns:a16="http://schemas.microsoft.com/office/drawing/2014/main" id="{4DE869E0-111D-4386-9666-BC67052F8FF2}"/>
            </a:ext>
          </a:extLst>
        </xdr:cNvPr>
        <xdr:cNvSpPr txBox="1"/>
      </xdr:nvSpPr>
      <xdr:spPr>
        <a:xfrm>
          <a:off x="7626427"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81805</xdr:rowOff>
    </xdr:from>
    <xdr:ext cx="469744" cy="259045"/>
    <xdr:sp macro="" textlink="">
      <xdr:nvSpPr>
        <xdr:cNvPr id="135" name="n_4aveValue【図書館】&#10;一人当たり面積">
          <a:extLst>
            <a:ext uri="{FF2B5EF4-FFF2-40B4-BE49-F238E27FC236}">
              <a16:creationId xmlns:a16="http://schemas.microsoft.com/office/drawing/2014/main" id="{31E328BE-90C1-47E0-9708-EC3CE5C00832}"/>
            </a:ext>
          </a:extLst>
        </xdr:cNvPr>
        <xdr:cNvSpPr txBox="1"/>
      </xdr:nvSpPr>
      <xdr:spPr>
        <a:xfrm>
          <a:off x="6737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161561</xdr:rowOff>
    </xdr:from>
    <xdr:ext cx="469744" cy="259045"/>
    <xdr:sp macro="" textlink="">
      <xdr:nvSpPr>
        <xdr:cNvPr id="136" name="n_1mainValue【図書館】&#10;一人当たり面積">
          <a:extLst>
            <a:ext uri="{FF2B5EF4-FFF2-40B4-BE49-F238E27FC236}">
              <a16:creationId xmlns:a16="http://schemas.microsoft.com/office/drawing/2014/main" id="{BA732335-6CE3-458C-B95B-8E85018C4FFB}"/>
            </a:ext>
          </a:extLst>
        </xdr:cNvPr>
        <xdr:cNvSpPr txBox="1"/>
      </xdr:nvSpPr>
      <xdr:spPr>
        <a:xfrm>
          <a:off x="9391727" y="719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161561</xdr:rowOff>
    </xdr:from>
    <xdr:ext cx="469744" cy="259045"/>
    <xdr:sp macro="" textlink="">
      <xdr:nvSpPr>
        <xdr:cNvPr id="137" name="n_2mainValue【図書館】&#10;一人当たり面積">
          <a:extLst>
            <a:ext uri="{FF2B5EF4-FFF2-40B4-BE49-F238E27FC236}">
              <a16:creationId xmlns:a16="http://schemas.microsoft.com/office/drawing/2014/main" id="{C2C59DD6-C004-4F92-92B8-EDDB17EF1B2A}"/>
            </a:ext>
          </a:extLst>
        </xdr:cNvPr>
        <xdr:cNvSpPr txBox="1"/>
      </xdr:nvSpPr>
      <xdr:spPr>
        <a:xfrm>
          <a:off x="8515427" y="719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161561</xdr:rowOff>
    </xdr:from>
    <xdr:ext cx="469744" cy="259045"/>
    <xdr:sp macro="" textlink="">
      <xdr:nvSpPr>
        <xdr:cNvPr id="138" name="n_3mainValue【図書館】&#10;一人当たり面積">
          <a:extLst>
            <a:ext uri="{FF2B5EF4-FFF2-40B4-BE49-F238E27FC236}">
              <a16:creationId xmlns:a16="http://schemas.microsoft.com/office/drawing/2014/main" id="{3C521953-1328-4D25-A4E0-2B64F1F55306}"/>
            </a:ext>
          </a:extLst>
        </xdr:cNvPr>
        <xdr:cNvSpPr txBox="1"/>
      </xdr:nvSpPr>
      <xdr:spPr>
        <a:xfrm>
          <a:off x="7626427" y="719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a:extLst>
            <a:ext uri="{FF2B5EF4-FFF2-40B4-BE49-F238E27FC236}">
              <a16:creationId xmlns:a16="http://schemas.microsoft.com/office/drawing/2014/main" id="{5A83A242-52A0-4975-A26B-3EDCAB1B3BA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a:extLst>
            <a:ext uri="{FF2B5EF4-FFF2-40B4-BE49-F238E27FC236}">
              <a16:creationId xmlns:a16="http://schemas.microsoft.com/office/drawing/2014/main" id="{30D67A64-D177-4166-9BB9-7BB1A0DD161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a:extLst>
            <a:ext uri="{FF2B5EF4-FFF2-40B4-BE49-F238E27FC236}">
              <a16:creationId xmlns:a16="http://schemas.microsoft.com/office/drawing/2014/main" id="{67AADE3F-1FC4-47BD-9FB5-6907792D9A7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a:extLst>
            <a:ext uri="{FF2B5EF4-FFF2-40B4-BE49-F238E27FC236}">
              <a16:creationId xmlns:a16="http://schemas.microsoft.com/office/drawing/2014/main" id="{AD752BA9-7065-43E9-99B7-37BC3F91035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a:extLst>
            <a:ext uri="{FF2B5EF4-FFF2-40B4-BE49-F238E27FC236}">
              <a16:creationId xmlns:a16="http://schemas.microsoft.com/office/drawing/2014/main" id="{84D353C9-49DF-45D8-8D68-E65EB756D2E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a:extLst>
            <a:ext uri="{FF2B5EF4-FFF2-40B4-BE49-F238E27FC236}">
              <a16:creationId xmlns:a16="http://schemas.microsoft.com/office/drawing/2014/main" id="{2DE44F47-EAAB-4A71-84C8-111784DF088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a:extLst>
            <a:ext uri="{FF2B5EF4-FFF2-40B4-BE49-F238E27FC236}">
              <a16:creationId xmlns:a16="http://schemas.microsoft.com/office/drawing/2014/main" id="{910A1488-6297-4591-BEFA-67C11EE4B88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a:extLst>
            <a:ext uri="{FF2B5EF4-FFF2-40B4-BE49-F238E27FC236}">
              <a16:creationId xmlns:a16="http://schemas.microsoft.com/office/drawing/2014/main" id="{C2A3EEF8-53AC-42E4-B92F-EF126C3BA16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a:extLst>
            <a:ext uri="{FF2B5EF4-FFF2-40B4-BE49-F238E27FC236}">
              <a16:creationId xmlns:a16="http://schemas.microsoft.com/office/drawing/2014/main" id="{D71ABBB0-961A-41AC-8320-FEA7D0E4D36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a:extLst>
            <a:ext uri="{FF2B5EF4-FFF2-40B4-BE49-F238E27FC236}">
              <a16:creationId xmlns:a16="http://schemas.microsoft.com/office/drawing/2014/main" id="{5A086962-0ADF-4B57-B30C-FF15EF20F0B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a:extLst>
            <a:ext uri="{FF2B5EF4-FFF2-40B4-BE49-F238E27FC236}">
              <a16:creationId xmlns:a16="http://schemas.microsoft.com/office/drawing/2014/main" id="{B75A9FCC-914B-4B4C-9D2F-C41E10A13A4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0" name="直線コネクタ 149">
          <a:extLst>
            <a:ext uri="{FF2B5EF4-FFF2-40B4-BE49-F238E27FC236}">
              <a16:creationId xmlns:a16="http://schemas.microsoft.com/office/drawing/2014/main" id="{CA440D9E-C97D-46D2-9734-79B573D38EB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1" name="テキスト ボックス 150">
          <a:extLst>
            <a:ext uri="{FF2B5EF4-FFF2-40B4-BE49-F238E27FC236}">
              <a16:creationId xmlns:a16="http://schemas.microsoft.com/office/drawing/2014/main" id="{C771682E-9C14-4CE5-9417-1CBE3AE7F304}"/>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2" name="直線コネクタ 151">
          <a:extLst>
            <a:ext uri="{FF2B5EF4-FFF2-40B4-BE49-F238E27FC236}">
              <a16:creationId xmlns:a16="http://schemas.microsoft.com/office/drawing/2014/main" id="{73D65592-19F9-4B0D-A557-C8020998C92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3" name="テキスト ボックス 152">
          <a:extLst>
            <a:ext uri="{FF2B5EF4-FFF2-40B4-BE49-F238E27FC236}">
              <a16:creationId xmlns:a16="http://schemas.microsoft.com/office/drawing/2014/main" id="{78970D82-95F9-46DB-9FB8-F38DFD990F6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4" name="直線コネクタ 153">
          <a:extLst>
            <a:ext uri="{FF2B5EF4-FFF2-40B4-BE49-F238E27FC236}">
              <a16:creationId xmlns:a16="http://schemas.microsoft.com/office/drawing/2014/main" id="{41752AFC-B95D-4020-A875-085FB22C0F9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5" name="テキスト ボックス 154">
          <a:extLst>
            <a:ext uri="{FF2B5EF4-FFF2-40B4-BE49-F238E27FC236}">
              <a16:creationId xmlns:a16="http://schemas.microsoft.com/office/drawing/2014/main" id="{A626D35F-0E5B-4C4F-BF4C-7D1943325B6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6" name="直線コネクタ 155">
          <a:extLst>
            <a:ext uri="{FF2B5EF4-FFF2-40B4-BE49-F238E27FC236}">
              <a16:creationId xmlns:a16="http://schemas.microsoft.com/office/drawing/2014/main" id="{077FE706-154E-4E36-96DC-35A0F93EDB3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7" name="テキスト ボックス 156">
          <a:extLst>
            <a:ext uri="{FF2B5EF4-FFF2-40B4-BE49-F238E27FC236}">
              <a16:creationId xmlns:a16="http://schemas.microsoft.com/office/drawing/2014/main" id="{858A4928-5704-4478-B077-84DCBC24983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8" name="直線コネクタ 157">
          <a:extLst>
            <a:ext uri="{FF2B5EF4-FFF2-40B4-BE49-F238E27FC236}">
              <a16:creationId xmlns:a16="http://schemas.microsoft.com/office/drawing/2014/main" id="{2058ABDE-1135-4C3F-8B50-460605F75D7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9" name="テキスト ボックス 158">
          <a:extLst>
            <a:ext uri="{FF2B5EF4-FFF2-40B4-BE49-F238E27FC236}">
              <a16:creationId xmlns:a16="http://schemas.microsoft.com/office/drawing/2014/main" id="{C3F78A35-BB09-4E73-B431-7B7EFEE9439B}"/>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CEB86DC7-11DC-4E9A-8BEF-ACDD5241D3A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1" name="テキスト ボックス 160">
          <a:extLst>
            <a:ext uri="{FF2B5EF4-FFF2-40B4-BE49-F238E27FC236}">
              <a16:creationId xmlns:a16="http://schemas.microsoft.com/office/drawing/2014/main" id="{D21B2EE1-C92B-4DB3-A313-D4FD9B8D7A1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a:extLst>
            <a:ext uri="{FF2B5EF4-FFF2-40B4-BE49-F238E27FC236}">
              <a16:creationId xmlns:a16="http://schemas.microsoft.com/office/drawing/2014/main" id="{01314DA3-7F02-49CD-9970-26CDD251DC6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163" name="直線コネクタ 162">
          <a:extLst>
            <a:ext uri="{FF2B5EF4-FFF2-40B4-BE49-F238E27FC236}">
              <a16:creationId xmlns:a16="http://schemas.microsoft.com/office/drawing/2014/main" id="{C5A46D05-19CB-4D70-A479-E3A0C08253C1}"/>
            </a:ext>
          </a:extLst>
        </xdr:cNvPr>
        <xdr:cNvCxnSpPr/>
      </xdr:nvCxnSpPr>
      <xdr:spPr>
        <a:xfrm flipV="1">
          <a:off x="4634865"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4" name="【体育館・プール】&#10;有形固定資産減価償却率最小値テキスト">
          <a:extLst>
            <a:ext uri="{FF2B5EF4-FFF2-40B4-BE49-F238E27FC236}">
              <a16:creationId xmlns:a16="http://schemas.microsoft.com/office/drawing/2014/main" id="{5DC74269-F11A-43DD-BB90-2946E515B615}"/>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5" name="直線コネクタ 164">
          <a:extLst>
            <a:ext uri="{FF2B5EF4-FFF2-40B4-BE49-F238E27FC236}">
              <a16:creationId xmlns:a16="http://schemas.microsoft.com/office/drawing/2014/main" id="{8AB8FFC7-34E4-4893-BFD7-080FB50CFB21}"/>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166" name="【体育館・プール】&#10;有形固定資産減価償却率最大値テキスト">
          <a:extLst>
            <a:ext uri="{FF2B5EF4-FFF2-40B4-BE49-F238E27FC236}">
              <a16:creationId xmlns:a16="http://schemas.microsoft.com/office/drawing/2014/main" id="{B253172A-6151-4AF5-B83F-C2E5F7BCAECB}"/>
            </a:ext>
          </a:extLst>
        </xdr:cNvPr>
        <xdr:cNvSpPr txBox="1"/>
      </xdr:nvSpPr>
      <xdr:spPr>
        <a:xfrm>
          <a:off x="4673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167" name="直線コネクタ 166">
          <a:extLst>
            <a:ext uri="{FF2B5EF4-FFF2-40B4-BE49-F238E27FC236}">
              <a16:creationId xmlns:a16="http://schemas.microsoft.com/office/drawing/2014/main" id="{0D7A5B5D-F2A1-4848-A45F-A67A8787E160}"/>
            </a:ext>
          </a:extLst>
        </xdr:cNvPr>
        <xdr:cNvCxnSpPr/>
      </xdr:nvCxnSpPr>
      <xdr:spPr>
        <a:xfrm>
          <a:off x="4546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137812</xdr:rowOff>
    </xdr:from>
    <xdr:ext cx="405111" cy="259045"/>
    <xdr:sp macro="" textlink="">
      <xdr:nvSpPr>
        <xdr:cNvPr id="168" name="【体育館・プール】&#10;有形固定資産減価償却率平均値テキスト">
          <a:extLst>
            <a:ext uri="{FF2B5EF4-FFF2-40B4-BE49-F238E27FC236}">
              <a16:creationId xmlns:a16="http://schemas.microsoft.com/office/drawing/2014/main" id="{AE88417D-DD88-4D8D-A6E4-FED7EECA4818}"/>
            </a:ext>
          </a:extLst>
        </xdr:cNvPr>
        <xdr:cNvSpPr txBox="1"/>
      </xdr:nvSpPr>
      <xdr:spPr>
        <a:xfrm>
          <a:off x="4673600" y="10253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169" name="フローチャート: 判断 168">
          <a:extLst>
            <a:ext uri="{FF2B5EF4-FFF2-40B4-BE49-F238E27FC236}">
              <a16:creationId xmlns:a16="http://schemas.microsoft.com/office/drawing/2014/main" id="{471268CC-BAE9-46C5-B69A-6A51DBF670EA}"/>
            </a:ext>
          </a:extLst>
        </xdr:cNvPr>
        <xdr:cNvSpPr/>
      </xdr:nvSpPr>
      <xdr:spPr>
        <a:xfrm>
          <a:off x="45847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170" name="フローチャート: 判断 169">
          <a:extLst>
            <a:ext uri="{FF2B5EF4-FFF2-40B4-BE49-F238E27FC236}">
              <a16:creationId xmlns:a16="http://schemas.microsoft.com/office/drawing/2014/main" id="{E7FA2C83-55B3-4E5A-9253-842CA545F1F0}"/>
            </a:ext>
          </a:extLst>
        </xdr:cNvPr>
        <xdr:cNvSpPr/>
      </xdr:nvSpPr>
      <xdr:spPr>
        <a:xfrm>
          <a:off x="3746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1" name="フローチャート: 判断 170">
          <a:extLst>
            <a:ext uri="{FF2B5EF4-FFF2-40B4-BE49-F238E27FC236}">
              <a16:creationId xmlns:a16="http://schemas.microsoft.com/office/drawing/2014/main" id="{81D97B63-83EC-48F0-8B60-D883B1EBE1B8}"/>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172" name="フローチャート: 判断 171">
          <a:extLst>
            <a:ext uri="{FF2B5EF4-FFF2-40B4-BE49-F238E27FC236}">
              <a16:creationId xmlns:a16="http://schemas.microsoft.com/office/drawing/2014/main" id="{292EF793-77AB-4DB9-B024-44BC85DA77CD}"/>
            </a:ext>
          </a:extLst>
        </xdr:cNvPr>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73" name="フローチャート: 判断 172">
          <a:extLst>
            <a:ext uri="{FF2B5EF4-FFF2-40B4-BE49-F238E27FC236}">
              <a16:creationId xmlns:a16="http://schemas.microsoft.com/office/drawing/2014/main" id="{1493147A-B979-47EC-8E60-5CD0045427EB}"/>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13B46E74-3ACE-47A5-8D6F-A8F33414CA2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570B5F2B-6856-46D7-BFF1-BF0BAC230B5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183EF60B-6FA0-47C1-851C-90F634FE60A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B15FF401-CD6F-412A-9030-F0BCB31EAA2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F21D2568-959D-48B2-83BE-A4402E58F92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156845</xdr:rowOff>
    </xdr:from>
    <xdr:to>
      <xdr:col>24</xdr:col>
      <xdr:colOff>114300</xdr:colOff>
      <xdr:row>63</xdr:row>
      <xdr:rowOff>86995</xdr:rowOff>
    </xdr:to>
    <xdr:sp macro="" textlink="">
      <xdr:nvSpPr>
        <xdr:cNvPr id="179" name="楕円 178">
          <a:extLst>
            <a:ext uri="{FF2B5EF4-FFF2-40B4-BE49-F238E27FC236}">
              <a16:creationId xmlns:a16="http://schemas.microsoft.com/office/drawing/2014/main" id="{D672B1C6-C2CF-4D1C-A0B3-E05665C34702}"/>
            </a:ext>
          </a:extLst>
        </xdr:cNvPr>
        <xdr:cNvSpPr/>
      </xdr:nvSpPr>
      <xdr:spPr>
        <a:xfrm>
          <a:off x="45847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135272</xdr:rowOff>
    </xdr:from>
    <xdr:ext cx="405111" cy="259045"/>
    <xdr:sp macro="" textlink="">
      <xdr:nvSpPr>
        <xdr:cNvPr id="180" name="【体育館・プール】&#10;有形固定資産減価償却率該当値テキスト">
          <a:extLst>
            <a:ext uri="{FF2B5EF4-FFF2-40B4-BE49-F238E27FC236}">
              <a16:creationId xmlns:a16="http://schemas.microsoft.com/office/drawing/2014/main" id="{C2E29D13-0F72-4F56-A2CD-6B9B960A954A}"/>
            </a:ext>
          </a:extLst>
        </xdr:cNvPr>
        <xdr:cNvSpPr txBox="1"/>
      </xdr:nvSpPr>
      <xdr:spPr>
        <a:xfrm>
          <a:off x="4673600" y="1076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166370</xdr:rowOff>
    </xdr:from>
    <xdr:to>
      <xdr:col>20</xdr:col>
      <xdr:colOff>38100</xdr:colOff>
      <xdr:row>63</xdr:row>
      <xdr:rowOff>96520</xdr:rowOff>
    </xdr:to>
    <xdr:sp macro="" textlink="">
      <xdr:nvSpPr>
        <xdr:cNvPr id="181" name="楕円 180">
          <a:extLst>
            <a:ext uri="{FF2B5EF4-FFF2-40B4-BE49-F238E27FC236}">
              <a16:creationId xmlns:a16="http://schemas.microsoft.com/office/drawing/2014/main" id="{EF2E63A2-701D-470D-917B-A75D20D4CC7D}"/>
            </a:ext>
          </a:extLst>
        </xdr:cNvPr>
        <xdr:cNvSpPr/>
      </xdr:nvSpPr>
      <xdr:spPr>
        <a:xfrm>
          <a:off x="3746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36195</xdr:rowOff>
    </xdr:from>
    <xdr:to>
      <xdr:col>24</xdr:col>
      <xdr:colOff>63500</xdr:colOff>
      <xdr:row>63</xdr:row>
      <xdr:rowOff>45720</xdr:rowOff>
    </xdr:to>
    <xdr:cxnSp macro="">
      <xdr:nvCxnSpPr>
        <xdr:cNvPr id="182" name="直線コネクタ 181">
          <a:extLst>
            <a:ext uri="{FF2B5EF4-FFF2-40B4-BE49-F238E27FC236}">
              <a16:creationId xmlns:a16="http://schemas.microsoft.com/office/drawing/2014/main" id="{91F03CC7-FEF7-445D-B32E-E58A392DF732}"/>
            </a:ext>
          </a:extLst>
        </xdr:cNvPr>
        <xdr:cNvCxnSpPr/>
      </xdr:nvCxnSpPr>
      <xdr:spPr>
        <a:xfrm flipV="1">
          <a:off x="3797300" y="1083754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135890</xdr:rowOff>
    </xdr:from>
    <xdr:to>
      <xdr:col>15</xdr:col>
      <xdr:colOff>101600</xdr:colOff>
      <xdr:row>63</xdr:row>
      <xdr:rowOff>66040</xdr:rowOff>
    </xdr:to>
    <xdr:sp macro="" textlink="">
      <xdr:nvSpPr>
        <xdr:cNvPr id="183" name="楕円 182">
          <a:extLst>
            <a:ext uri="{FF2B5EF4-FFF2-40B4-BE49-F238E27FC236}">
              <a16:creationId xmlns:a16="http://schemas.microsoft.com/office/drawing/2014/main" id="{6CF0782E-0BE4-467F-9103-C3FE8A3E467E}"/>
            </a:ext>
          </a:extLst>
        </xdr:cNvPr>
        <xdr:cNvSpPr/>
      </xdr:nvSpPr>
      <xdr:spPr>
        <a:xfrm>
          <a:off x="2857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15240</xdr:rowOff>
    </xdr:from>
    <xdr:to>
      <xdr:col>19</xdr:col>
      <xdr:colOff>177800</xdr:colOff>
      <xdr:row>63</xdr:row>
      <xdr:rowOff>45720</xdr:rowOff>
    </xdr:to>
    <xdr:cxnSp macro="">
      <xdr:nvCxnSpPr>
        <xdr:cNvPr id="184" name="直線コネクタ 183">
          <a:extLst>
            <a:ext uri="{FF2B5EF4-FFF2-40B4-BE49-F238E27FC236}">
              <a16:creationId xmlns:a16="http://schemas.microsoft.com/office/drawing/2014/main" id="{0FA36EF0-2F9B-4246-B70F-AB45A67B66A9}"/>
            </a:ext>
          </a:extLst>
        </xdr:cNvPr>
        <xdr:cNvCxnSpPr/>
      </xdr:nvCxnSpPr>
      <xdr:spPr>
        <a:xfrm>
          <a:off x="2908300" y="108165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105410</xdr:rowOff>
    </xdr:from>
    <xdr:to>
      <xdr:col>10</xdr:col>
      <xdr:colOff>165100</xdr:colOff>
      <xdr:row>63</xdr:row>
      <xdr:rowOff>35560</xdr:rowOff>
    </xdr:to>
    <xdr:sp macro="" textlink="">
      <xdr:nvSpPr>
        <xdr:cNvPr id="185" name="楕円 184">
          <a:extLst>
            <a:ext uri="{FF2B5EF4-FFF2-40B4-BE49-F238E27FC236}">
              <a16:creationId xmlns:a16="http://schemas.microsoft.com/office/drawing/2014/main" id="{0FE1AF43-45EB-4D25-9E27-7E5E45C83617}"/>
            </a:ext>
          </a:extLst>
        </xdr:cNvPr>
        <xdr:cNvSpPr/>
      </xdr:nvSpPr>
      <xdr:spPr>
        <a:xfrm>
          <a:off x="1968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156210</xdr:rowOff>
    </xdr:from>
    <xdr:to>
      <xdr:col>15</xdr:col>
      <xdr:colOff>50800</xdr:colOff>
      <xdr:row>63</xdr:row>
      <xdr:rowOff>15240</xdr:rowOff>
    </xdr:to>
    <xdr:cxnSp macro="">
      <xdr:nvCxnSpPr>
        <xdr:cNvPr id="186" name="直線コネクタ 185">
          <a:extLst>
            <a:ext uri="{FF2B5EF4-FFF2-40B4-BE49-F238E27FC236}">
              <a16:creationId xmlns:a16="http://schemas.microsoft.com/office/drawing/2014/main" id="{E9C58876-B977-46C4-81A0-72BC07C6D248}"/>
            </a:ext>
          </a:extLst>
        </xdr:cNvPr>
        <xdr:cNvCxnSpPr/>
      </xdr:nvCxnSpPr>
      <xdr:spPr>
        <a:xfrm>
          <a:off x="2019300" y="107861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130175</xdr:rowOff>
    </xdr:from>
    <xdr:to>
      <xdr:col>6</xdr:col>
      <xdr:colOff>38100</xdr:colOff>
      <xdr:row>63</xdr:row>
      <xdr:rowOff>60325</xdr:rowOff>
    </xdr:to>
    <xdr:sp macro="" textlink="">
      <xdr:nvSpPr>
        <xdr:cNvPr id="187" name="楕円 186">
          <a:extLst>
            <a:ext uri="{FF2B5EF4-FFF2-40B4-BE49-F238E27FC236}">
              <a16:creationId xmlns:a16="http://schemas.microsoft.com/office/drawing/2014/main" id="{B2EDF2E9-831C-4B9D-86D1-64569653F4BA}"/>
            </a:ext>
          </a:extLst>
        </xdr:cNvPr>
        <xdr:cNvSpPr/>
      </xdr:nvSpPr>
      <xdr:spPr>
        <a:xfrm>
          <a:off x="10795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156210</xdr:rowOff>
    </xdr:from>
    <xdr:to>
      <xdr:col>10</xdr:col>
      <xdr:colOff>114300</xdr:colOff>
      <xdr:row>63</xdr:row>
      <xdr:rowOff>9525</xdr:rowOff>
    </xdr:to>
    <xdr:cxnSp macro="">
      <xdr:nvCxnSpPr>
        <xdr:cNvPr id="188" name="直線コネクタ 187">
          <a:extLst>
            <a:ext uri="{FF2B5EF4-FFF2-40B4-BE49-F238E27FC236}">
              <a16:creationId xmlns:a16="http://schemas.microsoft.com/office/drawing/2014/main" id="{A98B659E-CEE2-4E45-B71C-5D5D901F7CDF}"/>
            </a:ext>
          </a:extLst>
        </xdr:cNvPr>
        <xdr:cNvCxnSpPr/>
      </xdr:nvCxnSpPr>
      <xdr:spPr>
        <a:xfrm flipV="1">
          <a:off x="1130300" y="1078611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105427</xdr:rowOff>
    </xdr:from>
    <xdr:ext cx="405111" cy="259045"/>
    <xdr:sp macro="" textlink="">
      <xdr:nvSpPr>
        <xdr:cNvPr id="189" name="n_1aveValue【体育館・プール】&#10;有形固定資産減価償却率">
          <a:extLst>
            <a:ext uri="{FF2B5EF4-FFF2-40B4-BE49-F238E27FC236}">
              <a16:creationId xmlns:a16="http://schemas.microsoft.com/office/drawing/2014/main" id="{ACBAAFE2-6FFD-421D-9690-9F781ACC62E0}"/>
            </a:ext>
          </a:extLst>
        </xdr:cNvPr>
        <xdr:cNvSpPr txBox="1"/>
      </xdr:nvSpPr>
      <xdr:spPr>
        <a:xfrm>
          <a:off x="3582044" y="1022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90" name="n_2aveValue【体育館・プール】&#10;有形固定資産減価償却率">
          <a:extLst>
            <a:ext uri="{FF2B5EF4-FFF2-40B4-BE49-F238E27FC236}">
              <a16:creationId xmlns:a16="http://schemas.microsoft.com/office/drawing/2014/main" id="{50E3F36F-3AD0-4947-8270-AEC53E8BE1CB}"/>
            </a:ext>
          </a:extLst>
        </xdr:cNvPr>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27322</xdr:rowOff>
    </xdr:from>
    <xdr:ext cx="405111" cy="259045"/>
    <xdr:sp macro="" textlink="">
      <xdr:nvSpPr>
        <xdr:cNvPr id="191" name="n_3aveValue【体育館・プール】&#10;有形固定資産減価償却率">
          <a:extLst>
            <a:ext uri="{FF2B5EF4-FFF2-40B4-BE49-F238E27FC236}">
              <a16:creationId xmlns:a16="http://schemas.microsoft.com/office/drawing/2014/main" id="{2F3DBD3A-6827-4D71-893C-B2A490A1ABF6}"/>
            </a:ext>
          </a:extLst>
        </xdr:cNvPr>
        <xdr:cNvSpPr txBox="1"/>
      </xdr:nvSpPr>
      <xdr:spPr>
        <a:xfrm>
          <a:off x="1816744" y="101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192" name="n_4aveValue【体育館・プール】&#10;有形固定資産減価償却率">
          <a:extLst>
            <a:ext uri="{FF2B5EF4-FFF2-40B4-BE49-F238E27FC236}">
              <a16:creationId xmlns:a16="http://schemas.microsoft.com/office/drawing/2014/main" id="{ED294267-16DF-4154-8F40-79EEE08CF5CB}"/>
            </a:ext>
          </a:extLst>
        </xdr:cNvPr>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87647</xdr:rowOff>
    </xdr:from>
    <xdr:ext cx="405111" cy="259045"/>
    <xdr:sp macro="" textlink="">
      <xdr:nvSpPr>
        <xdr:cNvPr id="193" name="n_1mainValue【体育館・プール】&#10;有形固定資産減価償却率">
          <a:extLst>
            <a:ext uri="{FF2B5EF4-FFF2-40B4-BE49-F238E27FC236}">
              <a16:creationId xmlns:a16="http://schemas.microsoft.com/office/drawing/2014/main" id="{D93F033B-7BB2-452D-B34E-D8EF0C05988A}"/>
            </a:ext>
          </a:extLst>
        </xdr:cNvPr>
        <xdr:cNvSpPr txBox="1"/>
      </xdr:nvSpPr>
      <xdr:spPr>
        <a:xfrm>
          <a:off x="3582044"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57167</xdr:rowOff>
    </xdr:from>
    <xdr:ext cx="405111" cy="259045"/>
    <xdr:sp macro="" textlink="">
      <xdr:nvSpPr>
        <xdr:cNvPr id="194" name="n_2mainValue【体育館・プール】&#10;有形固定資産減価償却率">
          <a:extLst>
            <a:ext uri="{FF2B5EF4-FFF2-40B4-BE49-F238E27FC236}">
              <a16:creationId xmlns:a16="http://schemas.microsoft.com/office/drawing/2014/main" id="{950211A9-32E4-4BA6-A110-7E521FCDE043}"/>
            </a:ext>
          </a:extLst>
        </xdr:cNvPr>
        <xdr:cNvSpPr txBox="1"/>
      </xdr:nvSpPr>
      <xdr:spPr>
        <a:xfrm>
          <a:off x="2705744" y="1085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26687</xdr:rowOff>
    </xdr:from>
    <xdr:ext cx="405111" cy="259045"/>
    <xdr:sp macro="" textlink="">
      <xdr:nvSpPr>
        <xdr:cNvPr id="195" name="n_3mainValue【体育館・プール】&#10;有形固定資産減価償却率">
          <a:extLst>
            <a:ext uri="{FF2B5EF4-FFF2-40B4-BE49-F238E27FC236}">
              <a16:creationId xmlns:a16="http://schemas.microsoft.com/office/drawing/2014/main" id="{255C9211-3699-4CA6-85FC-8FB2E071D104}"/>
            </a:ext>
          </a:extLst>
        </xdr:cNvPr>
        <xdr:cNvSpPr txBox="1"/>
      </xdr:nvSpPr>
      <xdr:spPr>
        <a:xfrm>
          <a:off x="1816744" y="1082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51452</xdr:rowOff>
    </xdr:from>
    <xdr:ext cx="405111" cy="259045"/>
    <xdr:sp macro="" textlink="">
      <xdr:nvSpPr>
        <xdr:cNvPr id="196" name="n_4mainValue【体育館・プール】&#10;有形固定資産減価償却率">
          <a:extLst>
            <a:ext uri="{FF2B5EF4-FFF2-40B4-BE49-F238E27FC236}">
              <a16:creationId xmlns:a16="http://schemas.microsoft.com/office/drawing/2014/main" id="{6176DA38-22DA-4345-B49C-C891444ED9EB}"/>
            </a:ext>
          </a:extLst>
        </xdr:cNvPr>
        <xdr:cNvSpPr txBox="1"/>
      </xdr:nvSpPr>
      <xdr:spPr>
        <a:xfrm>
          <a:off x="927744" y="1085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a:extLst>
            <a:ext uri="{FF2B5EF4-FFF2-40B4-BE49-F238E27FC236}">
              <a16:creationId xmlns:a16="http://schemas.microsoft.com/office/drawing/2014/main" id="{C9521B2D-8DF6-46F7-956B-8DF54AC28A6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a:extLst>
            <a:ext uri="{FF2B5EF4-FFF2-40B4-BE49-F238E27FC236}">
              <a16:creationId xmlns:a16="http://schemas.microsoft.com/office/drawing/2014/main" id="{B271D2A0-1764-4754-99EF-7A3CC852603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a:extLst>
            <a:ext uri="{FF2B5EF4-FFF2-40B4-BE49-F238E27FC236}">
              <a16:creationId xmlns:a16="http://schemas.microsoft.com/office/drawing/2014/main" id="{E306B272-84C6-4A4F-9258-F77B5025FB5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a:extLst>
            <a:ext uri="{FF2B5EF4-FFF2-40B4-BE49-F238E27FC236}">
              <a16:creationId xmlns:a16="http://schemas.microsoft.com/office/drawing/2014/main" id="{0AD7E6ED-1BC7-4938-96D3-FA66213B69B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a:extLst>
            <a:ext uri="{FF2B5EF4-FFF2-40B4-BE49-F238E27FC236}">
              <a16:creationId xmlns:a16="http://schemas.microsoft.com/office/drawing/2014/main" id="{185F1E32-27DA-434D-9810-42B71BF74B5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a:extLst>
            <a:ext uri="{FF2B5EF4-FFF2-40B4-BE49-F238E27FC236}">
              <a16:creationId xmlns:a16="http://schemas.microsoft.com/office/drawing/2014/main" id="{1996284F-4161-4648-9627-95F69DD5698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a:extLst>
            <a:ext uri="{FF2B5EF4-FFF2-40B4-BE49-F238E27FC236}">
              <a16:creationId xmlns:a16="http://schemas.microsoft.com/office/drawing/2014/main" id="{39FE5F71-4A06-4ED7-A198-2BB83ABCD9A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a:extLst>
            <a:ext uri="{FF2B5EF4-FFF2-40B4-BE49-F238E27FC236}">
              <a16:creationId xmlns:a16="http://schemas.microsoft.com/office/drawing/2014/main" id="{63E3E4BE-EFA4-4D19-ACDA-9B1253B4945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a:extLst>
            <a:ext uri="{FF2B5EF4-FFF2-40B4-BE49-F238E27FC236}">
              <a16:creationId xmlns:a16="http://schemas.microsoft.com/office/drawing/2014/main" id="{F212180D-429D-46E2-ABA3-4D2A7036814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a:extLst>
            <a:ext uri="{FF2B5EF4-FFF2-40B4-BE49-F238E27FC236}">
              <a16:creationId xmlns:a16="http://schemas.microsoft.com/office/drawing/2014/main" id="{D2D41C20-13A1-4B37-ABD5-AE60F706AB3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7" name="直線コネクタ 206">
          <a:extLst>
            <a:ext uri="{FF2B5EF4-FFF2-40B4-BE49-F238E27FC236}">
              <a16:creationId xmlns:a16="http://schemas.microsoft.com/office/drawing/2014/main" id="{30F9917F-FE6A-437A-9F59-2B121F70E5CB}"/>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8" name="テキスト ボックス 207">
          <a:extLst>
            <a:ext uri="{FF2B5EF4-FFF2-40B4-BE49-F238E27FC236}">
              <a16:creationId xmlns:a16="http://schemas.microsoft.com/office/drawing/2014/main" id="{D862DEFC-4D4E-40FA-A139-29DA450FFED3}"/>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9" name="直線コネクタ 208">
          <a:extLst>
            <a:ext uri="{FF2B5EF4-FFF2-40B4-BE49-F238E27FC236}">
              <a16:creationId xmlns:a16="http://schemas.microsoft.com/office/drawing/2014/main" id="{C3A38E56-1329-4D1D-8B2F-F2232EBF7426}"/>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0" name="テキスト ボックス 209">
          <a:extLst>
            <a:ext uri="{FF2B5EF4-FFF2-40B4-BE49-F238E27FC236}">
              <a16:creationId xmlns:a16="http://schemas.microsoft.com/office/drawing/2014/main" id="{335289B0-D50C-4F33-B817-7407A7ADB6A7}"/>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1" name="直線コネクタ 210">
          <a:extLst>
            <a:ext uri="{FF2B5EF4-FFF2-40B4-BE49-F238E27FC236}">
              <a16:creationId xmlns:a16="http://schemas.microsoft.com/office/drawing/2014/main" id="{6C209E8D-5DB5-42A1-A249-D99FAF884D76}"/>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2" name="テキスト ボックス 211">
          <a:extLst>
            <a:ext uri="{FF2B5EF4-FFF2-40B4-BE49-F238E27FC236}">
              <a16:creationId xmlns:a16="http://schemas.microsoft.com/office/drawing/2014/main" id="{85C06EAF-AC98-4EC1-9044-6DCB2B122838}"/>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3" name="直線コネクタ 212">
          <a:extLst>
            <a:ext uri="{FF2B5EF4-FFF2-40B4-BE49-F238E27FC236}">
              <a16:creationId xmlns:a16="http://schemas.microsoft.com/office/drawing/2014/main" id="{B215F705-B637-4403-A271-8FC9DD814AB6}"/>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4" name="テキスト ボックス 213">
          <a:extLst>
            <a:ext uri="{FF2B5EF4-FFF2-40B4-BE49-F238E27FC236}">
              <a16:creationId xmlns:a16="http://schemas.microsoft.com/office/drawing/2014/main" id="{7151206B-ED62-4885-A02F-3FC19A2ED126}"/>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5" name="直線コネクタ 214">
          <a:extLst>
            <a:ext uri="{FF2B5EF4-FFF2-40B4-BE49-F238E27FC236}">
              <a16:creationId xmlns:a16="http://schemas.microsoft.com/office/drawing/2014/main" id="{31026E66-6B77-4E38-8892-E98801FD439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6" name="テキスト ボックス 215">
          <a:extLst>
            <a:ext uri="{FF2B5EF4-FFF2-40B4-BE49-F238E27FC236}">
              <a16:creationId xmlns:a16="http://schemas.microsoft.com/office/drawing/2014/main" id="{63243AE1-369F-4178-95AA-622015B83B7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7" name="【体育館・プール】&#10;一人当たり面積グラフ枠">
          <a:extLst>
            <a:ext uri="{FF2B5EF4-FFF2-40B4-BE49-F238E27FC236}">
              <a16:creationId xmlns:a16="http://schemas.microsoft.com/office/drawing/2014/main" id="{46810922-D4B0-4AFD-9C07-5EA2E05738B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218" name="直線コネクタ 217">
          <a:extLst>
            <a:ext uri="{FF2B5EF4-FFF2-40B4-BE49-F238E27FC236}">
              <a16:creationId xmlns:a16="http://schemas.microsoft.com/office/drawing/2014/main" id="{DA5C4234-A0C7-4B57-80C7-09C029FA0C4D}"/>
            </a:ext>
          </a:extLst>
        </xdr:cNvPr>
        <xdr:cNvCxnSpPr/>
      </xdr:nvCxnSpPr>
      <xdr:spPr>
        <a:xfrm flipV="1">
          <a:off x="10476865" y="9550451"/>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219" name="【体育館・プール】&#10;一人当たり面積最小値テキスト">
          <a:extLst>
            <a:ext uri="{FF2B5EF4-FFF2-40B4-BE49-F238E27FC236}">
              <a16:creationId xmlns:a16="http://schemas.microsoft.com/office/drawing/2014/main" id="{F3EC52FD-D66D-4ED6-8940-36B2385EE7D6}"/>
            </a:ext>
          </a:extLst>
        </xdr:cNvPr>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220" name="直線コネクタ 219">
          <a:extLst>
            <a:ext uri="{FF2B5EF4-FFF2-40B4-BE49-F238E27FC236}">
              <a16:creationId xmlns:a16="http://schemas.microsoft.com/office/drawing/2014/main" id="{E5A540AD-085D-43D7-A886-98A0EBF87D3A}"/>
            </a:ext>
          </a:extLst>
        </xdr:cNvPr>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221" name="【体育館・プール】&#10;一人当たり面積最大値テキスト">
          <a:extLst>
            <a:ext uri="{FF2B5EF4-FFF2-40B4-BE49-F238E27FC236}">
              <a16:creationId xmlns:a16="http://schemas.microsoft.com/office/drawing/2014/main" id="{F48822C9-51B6-4AA7-90E2-773B26606911}"/>
            </a:ext>
          </a:extLst>
        </xdr:cNvPr>
        <xdr:cNvSpPr txBox="1"/>
      </xdr:nvSpPr>
      <xdr:spPr>
        <a:xfrm>
          <a:off x="10515600" y="932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222" name="直線コネクタ 221">
          <a:extLst>
            <a:ext uri="{FF2B5EF4-FFF2-40B4-BE49-F238E27FC236}">
              <a16:creationId xmlns:a16="http://schemas.microsoft.com/office/drawing/2014/main" id="{073ABC6B-DA7B-4A6B-B2D9-BFE820BB1C2F}"/>
            </a:ext>
          </a:extLst>
        </xdr:cNvPr>
        <xdr:cNvCxnSpPr/>
      </xdr:nvCxnSpPr>
      <xdr:spPr>
        <a:xfrm>
          <a:off x="10388600" y="955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70731</xdr:rowOff>
    </xdr:from>
    <xdr:ext cx="469744" cy="259045"/>
    <xdr:sp macro="" textlink="">
      <xdr:nvSpPr>
        <xdr:cNvPr id="223" name="【体育館・プール】&#10;一人当たり面積平均値テキスト">
          <a:extLst>
            <a:ext uri="{FF2B5EF4-FFF2-40B4-BE49-F238E27FC236}">
              <a16:creationId xmlns:a16="http://schemas.microsoft.com/office/drawing/2014/main" id="{20DF3A3B-595C-48FC-ADDB-909DA0D96C61}"/>
            </a:ext>
          </a:extLst>
        </xdr:cNvPr>
        <xdr:cNvSpPr txBox="1"/>
      </xdr:nvSpPr>
      <xdr:spPr>
        <a:xfrm>
          <a:off x="10515600" y="10529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224" name="フローチャート: 判断 223">
          <a:extLst>
            <a:ext uri="{FF2B5EF4-FFF2-40B4-BE49-F238E27FC236}">
              <a16:creationId xmlns:a16="http://schemas.microsoft.com/office/drawing/2014/main" id="{390B4DD0-7675-4548-ADEF-B1710D3D4FA1}"/>
            </a:ext>
          </a:extLst>
        </xdr:cNvPr>
        <xdr:cNvSpPr/>
      </xdr:nvSpPr>
      <xdr:spPr>
        <a:xfrm>
          <a:off x="10426700" y="10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225" name="フローチャート: 判断 224">
          <a:extLst>
            <a:ext uri="{FF2B5EF4-FFF2-40B4-BE49-F238E27FC236}">
              <a16:creationId xmlns:a16="http://schemas.microsoft.com/office/drawing/2014/main" id="{BD432AC2-815F-476F-851D-9B9C5785293B}"/>
            </a:ext>
          </a:extLst>
        </xdr:cNvPr>
        <xdr:cNvSpPr/>
      </xdr:nvSpPr>
      <xdr:spPr>
        <a:xfrm>
          <a:off x="9588500" y="105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226" name="フローチャート: 判断 225">
          <a:extLst>
            <a:ext uri="{FF2B5EF4-FFF2-40B4-BE49-F238E27FC236}">
              <a16:creationId xmlns:a16="http://schemas.microsoft.com/office/drawing/2014/main" id="{12D2CC8B-F6B4-4577-ACBD-C0538D151C8F}"/>
            </a:ext>
          </a:extLst>
        </xdr:cNvPr>
        <xdr:cNvSpPr/>
      </xdr:nvSpPr>
      <xdr:spPr>
        <a:xfrm>
          <a:off x="8699500" y="1059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127051</xdr:rowOff>
    </xdr:from>
    <xdr:to>
      <xdr:col>41</xdr:col>
      <xdr:colOff>101600</xdr:colOff>
      <xdr:row>62</xdr:row>
      <xdr:rowOff>57201</xdr:rowOff>
    </xdr:to>
    <xdr:sp macro="" textlink="">
      <xdr:nvSpPr>
        <xdr:cNvPr id="227" name="フローチャート: 判断 226">
          <a:extLst>
            <a:ext uri="{FF2B5EF4-FFF2-40B4-BE49-F238E27FC236}">
              <a16:creationId xmlns:a16="http://schemas.microsoft.com/office/drawing/2014/main" id="{4ABE32AC-12BD-43E2-95FA-89B7FDD6BB2D}"/>
            </a:ext>
          </a:extLst>
        </xdr:cNvPr>
        <xdr:cNvSpPr/>
      </xdr:nvSpPr>
      <xdr:spPr>
        <a:xfrm>
          <a:off x="7810500" y="105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26009</xdr:rowOff>
    </xdr:from>
    <xdr:to>
      <xdr:col>36</xdr:col>
      <xdr:colOff>165100</xdr:colOff>
      <xdr:row>62</xdr:row>
      <xdr:rowOff>127609</xdr:rowOff>
    </xdr:to>
    <xdr:sp macro="" textlink="">
      <xdr:nvSpPr>
        <xdr:cNvPr id="228" name="フローチャート: 判断 227">
          <a:extLst>
            <a:ext uri="{FF2B5EF4-FFF2-40B4-BE49-F238E27FC236}">
              <a16:creationId xmlns:a16="http://schemas.microsoft.com/office/drawing/2014/main" id="{E88E7E8E-1AFE-4154-98E2-C3B7405D98E6}"/>
            </a:ext>
          </a:extLst>
        </xdr:cNvPr>
        <xdr:cNvSpPr/>
      </xdr:nvSpPr>
      <xdr:spPr>
        <a:xfrm>
          <a:off x="6921500" y="1065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19BEFA5C-F4C1-4D19-8E1F-340B68C9491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E3F567B0-CA2A-46C5-B16D-6B17D8A7662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7F6426A3-87CB-4D40-954F-B28815F3431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E863366E-4EF0-4F29-BDDA-92E4AE00D23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2CE6FB0D-C814-4E9F-8D43-1A8EDC56B3F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27381</xdr:rowOff>
    </xdr:from>
    <xdr:to>
      <xdr:col>55</xdr:col>
      <xdr:colOff>50800</xdr:colOff>
      <xdr:row>61</xdr:row>
      <xdr:rowOff>128981</xdr:rowOff>
    </xdr:to>
    <xdr:sp macro="" textlink="">
      <xdr:nvSpPr>
        <xdr:cNvPr id="234" name="楕円 233">
          <a:extLst>
            <a:ext uri="{FF2B5EF4-FFF2-40B4-BE49-F238E27FC236}">
              <a16:creationId xmlns:a16="http://schemas.microsoft.com/office/drawing/2014/main" id="{8DE71780-78BB-4F9D-9E01-95750D4488B9}"/>
            </a:ext>
          </a:extLst>
        </xdr:cNvPr>
        <xdr:cNvSpPr/>
      </xdr:nvSpPr>
      <xdr:spPr>
        <a:xfrm>
          <a:off x="10426700" y="1048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50258</xdr:rowOff>
    </xdr:from>
    <xdr:ext cx="469744" cy="259045"/>
    <xdr:sp macro="" textlink="">
      <xdr:nvSpPr>
        <xdr:cNvPr id="235" name="【体育館・プール】&#10;一人当たり面積該当値テキスト">
          <a:extLst>
            <a:ext uri="{FF2B5EF4-FFF2-40B4-BE49-F238E27FC236}">
              <a16:creationId xmlns:a16="http://schemas.microsoft.com/office/drawing/2014/main" id="{BC5A2AD6-372A-406C-B32E-316B19CE0EEF}"/>
            </a:ext>
          </a:extLst>
        </xdr:cNvPr>
        <xdr:cNvSpPr txBox="1"/>
      </xdr:nvSpPr>
      <xdr:spPr>
        <a:xfrm>
          <a:off x="10515600" y="1033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89560</xdr:rowOff>
    </xdr:from>
    <xdr:to>
      <xdr:col>50</xdr:col>
      <xdr:colOff>165100</xdr:colOff>
      <xdr:row>61</xdr:row>
      <xdr:rowOff>19710</xdr:rowOff>
    </xdr:to>
    <xdr:sp macro="" textlink="">
      <xdr:nvSpPr>
        <xdr:cNvPr id="236" name="楕円 235">
          <a:extLst>
            <a:ext uri="{FF2B5EF4-FFF2-40B4-BE49-F238E27FC236}">
              <a16:creationId xmlns:a16="http://schemas.microsoft.com/office/drawing/2014/main" id="{405B755E-3DB6-4EAF-80C9-A402F16013E7}"/>
            </a:ext>
          </a:extLst>
        </xdr:cNvPr>
        <xdr:cNvSpPr/>
      </xdr:nvSpPr>
      <xdr:spPr>
        <a:xfrm>
          <a:off x="9588500" y="1037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140360</xdr:rowOff>
    </xdr:from>
    <xdr:to>
      <xdr:col>55</xdr:col>
      <xdr:colOff>0</xdr:colOff>
      <xdr:row>61</xdr:row>
      <xdr:rowOff>78181</xdr:rowOff>
    </xdr:to>
    <xdr:cxnSp macro="">
      <xdr:nvCxnSpPr>
        <xdr:cNvPr id="237" name="直線コネクタ 236">
          <a:extLst>
            <a:ext uri="{FF2B5EF4-FFF2-40B4-BE49-F238E27FC236}">
              <a16:creationId xmlns:a16="http://schemas.microsoft.com/office/drawing/2014/main" id="{E9A92BDC-5318-4251-A2D1-252908C78A32}"/>
            </a:ext>
          </a:extLst>
        </xdr:cNvPr>
        <xdr:cNvCxnSpPr/>
      </xdr:nvCxnSpPr>
      <xdr:spPr>
        <a:xfrm>
          <a:off x="9639300" y="10427360"/>
          <a:ext cx="838200" cy="10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96875</xdr:rowOff>
    </xdr:from>
    <xdr:to>
      <xdr:col>46</xdr:col>
      <xdr:colOff>38100</xdr:colOff>
      <xdr:row>61</xdr:row>
      <xdr:rowOff>27025</xdr:rowOff>
    </xdr:to>
    <xdr:sp macro="" textlink="">
      <xdr:nvSpPr>
        <xdr:cNvPr id="238" name="楕円 237">
          <a:extLst>
            <a:ext uri="{FF2B5EF4-FFF2-40B4-BE49-F238E27FC236}">
              <a16:creationId xmlns:a16="http://schemas.microsoft.com/office/drawing/2014/main" id="{20518CE1-61CB-428F-8360-F45016FBC659}"/>
            </a:ext>
          </a:extLst>
        </xdr:cNvPr>
        <xdr:cNvSpPr/>
      </xdr:nvSpPr>
      <xdr:spPr>
        <a:xfrm>
          <a:off x="8699500" y="103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140360</xdr:rowOff>
    </xdr:from>
    <xdr:to>
      <xdr:col>50</xdr:col>
      <xdr:colOff>114300</xdr:colOff>
      <xdr:row>60</xdr:row>
      <xdr:rowOff>147675</xdr:rowOff>
    </xdr:to>
    <xdr:cxnSp macro="">
      <xdr:nvCxnSpPr>
        <xdr:cNvPr id="239" name="直線コネクタ 238">
          <a:extLst>
            <a:ext uri="{FF2B5EF4-FFF2-40B4-BE49-F238E27FC236}">
              <a16:creationId xmlns:a16="http://schemas.microsoft.com/office/drawing/2014/main" id="{5A98BC6F-0358-4339-857B-FD5F1EF7CB5B}"/>
            </a:ext>
          </a:extLst>
        </xdr:cNvPr>
        <xdr:cNvCxnSpPr/>
      </xdr:nvCxnSpPr>
      <xdr:spPr>
        <a:xfrm flipV="1">
          <a:off x="8750300" y="10427360"/>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101447</xdr:rowOff>
    </xdr:from>
    <xdr:to>
      <xdr:col>41</xdr:col>
      <xdr:colOff>101600</xdr:colOff>
      <xdr:row>61</xdr:row>
      <xdr:rowOff>31597</xdr:rowOff>
    </xdr:to>
    <xdr:sp macro="" textlink="">
      <xdr:nvSpPr>
        <xdr:cNvPr id="240" name="楕円 239">
          <a:extLst>
            <a:ext uri="{FF2B5EF4-FFF2-40B4-BE49-F238E27FC236}">
              <a16:creationId xmlns:a16="http://schemas.microsoft.com/office/drawing/2014/main" id="{BF4ADD5E-4FA3-4DC7-AEEC-692E3BF07E6E}"/>
            </a:ext>
          </a:extLst>
        </xdr:cNvPr>
        <xdr:cNvSpPr/>
      </xdr:nvSpPr>
      <xdr:spPr>
        <a:xfrm>
          <a:off x="7810500" y="1038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147675</xdr:rowOff>
    </xdr:from>
    <xdr:to>
      <xdr:col>45</xdr:col>
      <xdr:colOff>177800</xdr:colOff>
      <xdr:row>60</xdr:row>
      <xdr:rowOff>152247</xdr:rowOff>
    </xdr:to>
    <xdr:cxnSp macro="">
      <xdr:nvCxnSpPr>
        <xdr:cNvPr id="241" name="直線コネクタ 240">
          <a:extLst>
            <a:ext uri="{FF2B5EF4-FFF2-40B4-BE49-F238E27FC236}">
              <a16:creationId xmlns:a16="http://schemas.microsoft.com/office/drawing/2014/main" id="{DA1E4FB6-737F-450D-8910-4023DEADDB04}"/>
            </a:ext>
          </a:extLst>
        </xdr:cNvPr>
        <xdr:cNvCxnSpPr/>
      </xdr:nvCxnSpPr>
      <xdr:spPr>
        <a:xfrm flipV="1">
          <a:off x="7861300" y="1043467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104648</xdr:rowOff>
    </xdr:from>
    <xdr:to>
      <xdr:col>36</xdr:col>
      <xdr:colOff>165100</xdr:colOff>
      <xdr:row>61</xdr:row>
      <xdr:rowOff>34798</xdr:rowOff>
    </xdr:to>
    <xdr:sp macro="" textlink="">
      <xdr:nvSpPr>
        <xdr:cNvPr id="242" name="楕円 241">
          <a:extLst>
            <a:ext uri="{FF2B5EF4-FFF2-40B4-BE49-F238E27FC236}">
              <a16:creationId xmlns:a16="http://schemas.microsoft.com/office/drawing/2014/main" id="{2D15B2A8-4C86-4F79-966E-545A068B2CFA}"/>
            </a:ext>
          </a:extLst>
        </xdr:cNvPr>
        <xdr:cNvSpPr/>
      </xdr:nvSpPr>
      <xdr:spPr>
        <a:xfrm>
          <a:off x="6921500" y="103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152247</xdr:rowOff>
    </xdr:from>
    <xdr:to>
      <xdr:col>41</xdr:col>
      <xdr:colOff>50800</xdr:colOff>
      <xdr:row>60</xdr:row>
      <xdr:rowOff>155448</xdr:rowOff>
    </xdr:to>
    <xdr:cxnSp macro="">
      <xdr:nvCxnSpPr>
        <xdr:cNvPr id="243" name="直線コネクタ 242">
          <a:extLst>
            <a:ext uri="{FF2B5EF4-FFF2-40B4-BE49-F238E27FC236}">
              <a16:creationId xmlns:a16="http://schemas.microsoft.com/office/drawing/2014/main" id="{7909F4EB-DFAA-4E03-8F08-8A025371A972}"/>
            </a:ext>
          </a:extLst>
        </xdr:cNvPr>
        <xdr:cNvCxnSpPr/>
      </xdr:nvCxnSpPr>
      <xdr:spPr>
        <a:xfrm flipV="1">
          <a:off x="6972300" y="10439247"/>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39641</xdr:rowOff>
    </xdr:from>
    <xdr:ext cx="469744" cy="259045"/>
    <xdr:sp macro="" textlink="">
      <xdr:nvSpPr>
        <xdr:cNvPr id="244" name="n_1aveValue【体育館・プール】&#10;一人当たり面積">
          <a:extLst>
            <a:ext uri="{FF2B5EF4-FFF2-40B4-BE49-F238E27FC236}">
              <a16:creationId xmlns:a16="http://schemas.microsoft.com/office/drawing/2014/main" id="{00723C23-92A3-4D1F-8192-F31232572098}"/>
            </a:ext>
          </a:extLst>
        </xdr:cNvPr>
        <xdr:cNvSpPr txBox="1"/>
      </xdr:nvSpPr>
      <xdr:spPr>
        <a:xfrm>
          <a:off x="9391727" y="106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54271</xdr:rowOff>
    </xdr:from>
    <xdr:ext cx="469744" cy="259045"/>
    <xdr:sp macro="" textlink="">
      <xdr:nvSpPr>
        <xdr:cNvPr id="245" name="n_2aveValue【体育館・プール】&#10;一人当たり面積">
          <a:extLst>
            <a:ext uri="{FF2B5EF4-FFF2-40B4-BE49-F238E27FC236}">
              <a16:creationId xmlns:a16="http://schemas.microsoft.com/office/drawing/2014/main" id="{51E68043-9CAF-430C-A3E5-6FDF48A207BA}"/>
            </a:ext>
          </a:extLst>
        </xdr:cNvPr>
        <xdr:cNvSpPr txBox="1"/>
      </xdr:nvSpPr>
      <xdr:spPr>
        <a:xfrm>
          <a:off x="8515427" y="1068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48328</xdr:rowOff>
    </xdr:from>
    <xdr:ext cx="469744" cy="259045"/>
    <xdr:sp macro="" textlink="">
      <xdr:nvSpPr>
        <xdr:cNvPr id="246" name="n_3aveValue【体育館・プール】&#10;一人当たり面積">
          <a:extLst>
            <a:ext uri="{FF2B5EF4-FFF2-40B4-BE49-F238E27FC236}">
              <a16:creationId xmlns:a16="http://schemas.microsoft.com/office/drawing/2014/main" id="{061574D0-AFC5-4CFE-9DDC-CF903AFCB270}"/>
            </a:ext>
          </a:extLst>
        </xdr:cNvPr>
        <xdr:cNvSpPr txBox="1"/>
      </xdr:nvSpPr>
      <xdr:spPr>
        <a:xfrm>
          <a:off x="7626427" y="1067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118736</xdr:rowOff>
    </xdr:from>
    <xdr:ext cx="469744" cy="259045"/>
    <xdr:sp macro="" textlink="">
      <xdr:nvSpPr>
        <xdr:cNvPr id="247" name="n_4aveValue【体育館・プール】&#10;一人当たり面積">
          <a:extLst>
            <a:ext uri="{FF2B5EF4-FFF2-40B4-BE49-F238E27FC236}">
              <a16:creationId xmlns:a16="http://schemas.microsoft.com/office/drawing/2014/main" id="{65C3FED2-7A5B-417B-A83D-D6490820684F}"/>
            </a:ext>
          </a:extLst>
        </xdr:cNvPr>
        <xdr:cNvSpPr txBox="1"/>
      </xdr:nvSpPr>
      <xdr:spPr>
        <a:xfrm>
          <a:off x="6737427" y="107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36237</xdr:rowOff>
    </xdr:from>
    <xdr:ext cx="469744" cy="259045"/>
    <xdr:sp macro="" textlink="">
      <xdr:nvSpPr>
        <xdr:cNvPr id="248" name="n_1mainValue【体育館・プール】&#10;一人当たり面積">
          <a:extLst>
            <a:ext uri="{FF2B5EF4-FFF2-40B4-BE49-F238E27FC236}">
              <a16:creationId xmlns:a16="http://schemas.microsoft.com/office/drawing/2014/main" id="{E69215BC-ED4E-47E4-A729-D085268BB107}"/>
            </a:ext>
          </a:extLst>
        </xdr:cNvPr>
        <xdr:cNvSpPr txBox="1"/>
      </xdr:nvSpPr>
      <xdr:spPr>
        <a:xfrm>
          <a:off x="9391727" y="101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43552</xdr:rowOff>
    </xdr:from>
    <xdr:ext cx="469744" cy="259045"/>
    <xdr:sp macro="" textlink="">
      <xdr:nvSpPr>
        <xdr:cNvPr id="249" name="n_2mainValue【体育館・プール】&#10;一人当たり面積">
          <a:extLst>
            <a:ext uri="{FF2B5EF4-FFF2-40B4-BE49-F238E27FC236}">
              <a16:creationId xmlns:a16="http://schemas.microsoft.com/office/drawing/2014/main" id="{78E69006-BD64-4E84-8E44-8F2EBC088062}"/>
            </a:ext>
          </a:extLst>
        </xdr:cNvPr>
        <xdr:cNvSpPr txBox="1"/>
      </xdr:nvSpPr>
      <xdr:spPr>
        <a:xfrm>
          <a:off x="8515427" y="1015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48124</xdr:rowOff>
    </xdr:from>
    <xdr:ext cx="469744" cy="259045"/>
    <xdr:sp macro="" textlink="">
      <xdr:nvSpPr>
        <xdr:cNvPr id="250" name="n_3mainValue【体育館・プール】&#10;一人当たり面積">
          <a:extLst>
            <a:ext uri="{FF2B5EF4-FFF2-40B4-BE49-F238E27FC236}">
              <a16:creationId xmlns:a16="http://schemas.microsoft.com/office/drawing/2014/main" id="{C5C03BC5-8BF0-44EC-8024-3720B8F6E4DD}"/>
            </a:ext>
          </a:extLst>
        </xdr:cNvPr>
        <xdr:cNvSpPr txBox="1"/>
      </xdr:nvSpPr>
      <xdr:spPr>
        <a:xfrm>
          <a:off x="7626427" y="1016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51325</xdr:rowOff>
    </xdr:from>
    <xdr:ext cx="469744" cy="259045"/>
    <xdr:sp macro="" textlink="">
      <xdr:nvSpPr>
        <xdr:cNvPr id="251" name="n_4mainValue【体育館・プール】&#10;一人当たり面積">
          <a:extLst>
            <a:ext uri="{FF2B5EF4-FFF2-40B4-BE49-F238E27FC236}">
              <a16:creationId xmlns:a16="http://schemas.microsoft.com/office/drawing/2014/main" id="{0C1ED1EB-7242-429B-B98F-0E11A32F2DA9}"/>
            </a:ext>
          </a:extLst>
        </xdr:cNvPr>
        <xdr:cNvSpPr txBox="1"/>
      </xdr:nvSpPr>
      <xdr:spPr>
        <a:xfrm>
          <a:off x="67374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2EB92401-0076-4BEF-80AA-2136DED3199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08225230-6395-4B3D-B805-FC45DD051C3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9B42F85C-D127-4818-91E2-CA83CEADD3C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60F4AA73-9D80-4F01-8A86-B114FF65730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48E82B3A-BBBB-4444-B89D-53A1BA24DF3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77051A6E-9D07-451D-BA38-C6186E8BD90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08C22F4D-14DA-4CA6-8E79-5612DABCD33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B605BD76-39C9-4703-AAED-040CC1E0726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id="{2707C905-7417-4C01-B15E-5B9DD7E3FD1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C3874DC5-1AE4-400E-A39C-6AFE81282CE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id="{0BECC1DD-AEFA-4B6A-A965-282A62457CF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a:extLst>
            <a:ext uri="{FF2B5EF4-FFF2-40B4-BE49-F238E27FC236}">
              <a16:creationId xmlns:a16="http://schemas.microsoft.com/office/drawing/2014/main" id="{3DD47A8E-B67B-4EEF-852C-40A9A197F5A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a:extLst>
            <a:ext uri="{FF2B5EF4-FFF2-40B4-BE49-F238E27FC236}">
              <a16:creationId xmlns:a16="http://schemas.microsoft.com/office/drawing/2014/main" id="{705F8786-3FB1-4949-BC13-FC4FC72E605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a:extLst>
            <a:ext uri="{FF2B5EF4-FFF2-40B4-BE49-F238E27FC236}">
              <a16:creationId xmlns:a16="http://schemas.microsoft.com/office/drawing/2014/main" id="{4458AAFC-0C6D-4726-B89B-90FBA008D28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a:extLst>
            <a:ext uri="{FF2B5EF4-FFF2-40B4-BE49-F238E27FC236}">
              <a16:creationId xmlns:a16="http://schemas.microsoft.com/office/drawing/2014/main" id="{B9F536A8-F774-48D1-A613-45885AF5F68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a:extLst>
            <a:ext uri="{FF2B5EF4-FFF2-40B4-BE49-F238E27FC236}">
              <a16:creationId xmlns:a16="http://schemas.microsoft.com/office/drawing/2014/main" id="{071507A7-0330-41A2-94BD-FBD6A0161B7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a:extLst>
            <a:ext uri="{FF2B5EF4-FFF2-40B4-BE49-F238E27FC236}">
              <a16:creationId xmlns:a16="http://schemas.microsoft.com/office/drawing/2014/main" id="{28EE223A-0033-4765-A8BB-9EC81F21FEE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a:extLst>
            <a:ext uri="{FF2B5EF4-FFF2-40B4-BE49-F238E27FC236}">
              <a16:creationId xmlns:a16="http://schemas.microsoft.com/office/drawing/2014/main" id="{E24A3A6B-185B-40D9-B4E5-ECBCD994148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a:extLst>
            <a:ext uri="{FF2B5EF4-FFF2-40B4-BE49-F238E27FC236}">
              <a16:creationId xmlns:a16="http://schemas.microsoft.com/office/drawing/2014/main" id="{6D3C26AA-EB6A-4CBC-A6AE-5874BA26685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a:extLst>
            <a:ext uri="{FF2B5EF4-FFF2-40B4-BE49-F238E27FC236}">
              <a16:creationId xmlns:a16="http://schemas.microsoft.com/office/drawing/2014/main" id="{5DF439F8-56D4-49E7-B39A-2FD46A2CDE7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a:extLst>
            <a:ext uri="{FF2B5EF4-FFF2-40B4-BE49-F238E27FC236}">
              <a16:creationId xmlns:a16="http://schemas.microsoft.com/office/drawing/2014/main" id="{4C4C093C-BFA6-434B-BA55-53083C891D6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86283DED-0D99-4F3C-88CC-7D1AC128BF3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a:extLst>
            <a:ext uri="{FF2B5EF4-FFF2-40B4-BE49-F238E27FC236}">
              <a16:creationId xmlns:a16="http://schemas.microsoft.com/office/drawing/2014/main" id="{687B5E07-CD1E-46B3-91CD-80012A0CBBC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福祉施設】&#10;有形固定資産減価償却率グラフ枠">
          <a:extLst>
            <a:ext uri="{FF2B5EF4-FFF2-40B4-BE49-F238E27FC236}">
              <a16:creationId xmlns:a16="http://schemas.microsoft.com/office/drawing/2014/main" id="{9C4BE4E3-BCFC-400F-B2DD-624CE9C72DF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276" name="直線コネクタ 275">
          <a:extLst>
            <a:ext uri="{FF2B5EF4-FFF2-40B4-BE49-F238E27FC236}">
              <a16:creationId xmlns:a16="http://schemas.microsoft.com/office/drawing/2014/main" id="{A9988DC1-9763-4118-853C-A9DD420E217C}"/>
            </a:ext>
          </a:extLst>
        </xdr:cNvPr>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7" name="【福祉施設】&#10;有形固定資産減価償却率最小値テキスト">
          <a:extLst>
            <a:ext uri="{FF2B5EF4-FFF2-40B4-BE49-F238E27FC236}">
              <a16:creationId xmlns:a16="http://schemas.microsoft.com/office/drawing/2014/main" id="{A1D19893-F1D2-440C-8662-64F575CF3CF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8" name="直線コネクタ 277">
          <a:extLst>
            <a:ext uri="{FF2B5EF4-FFF2-40B4-BE49-F238E27FC236}">
              <a16:creationId xmlns:a16="http://schemas.microsoft.com/office/drawing/2014/main" id="{EE6FB80C-7496-45E0-BBC1-332EDC68843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279" name="【福祉施設】&#10;有形固定資産減価償却率最大値テキスト">
          <a:extLst>
            <a:ext uri="{FF2B5EF4-FFF2-40B4-BE49-F238E27FC236}">
              <a16:creationId xmlns:a16="http://schemas.microsoft.com/office/drawing/2014/main" id="{737A722B-0517-4724-8EFA-8DD17C9E9B7D}"/>
            </a:ext>
          </a:extLst>
        </xdr:cNvPr>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280" name="直線コネクタ 279">
          <a:extLst>
            <a:ext uri="{FF2B5EF4-FFF2-40B4-BE49-F238E27FC236}">
              <a16:creationId xmlns:a16="http://schemas.microsoft.com/office/drawing/2014/main" id="{6BE64F0E-65A3-447B-8391-14C356024A3A}"/>
            </a:ext>
          </a:extLst>
        </xdr:cNvPr>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134002</xdr:rowOff>
    </xdr:from>
    <xdr:ext cx="405111" cy="259045"/>
    <xdr:sp macro="" textlink="">
      <xdr:nvSpPr>
        <xdr:cNvPr id="281" name="【福祉施設】&#10;有形固定資産減価償却率平均値テキスト">
          <a:extLst>
            <a:ext uri="{FF2B5EF4-FFF2-40B4-BE49-F238E27FC236}">
              <a16:creationId xmlns:a16="http://schemas.microsoft.com/office/drawing/2014/main" id="{7A5A7324-2FCE-4180-981F-2A9AD9D82787}"/>
            </a:ext>
          </a:extLst>
        </xdr:cNvPr>
        <xdr:cNvSpPr txBox="1"/>
      </xdr:nvSpPr>
      <xdr:spPr>
        <a:xfrm>
          <a:off x="4673600" y="1385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282" name="フローチャート: 判断 281">
          <a:extLst>
            <a:ext uri="{FF2B5EF4-FFF2-40B4-BE49-F238E27FC236}">
              <a16:creationId xmlns:a16="http://schemas.microsoft.com/office/drawing/2014/main" id="{CFAB8B64-8FA5-4466-B6E3-D62A327A8AB7}"/>
            </a:ext>
          </a:extLst>
        </xdr:cNvPr>
        <xdr:cNvSpPr/>
      </xdr:nvSpPr>
      <xdr:spPr>
        <a:xfrm>
          <a:off x="45847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83" name="フローチャート: 判断 282">
          <a:extLst>
            <a:ext uri="{FF2B5EF4-FFF2-40B4-BE49-F238E27FC236}">
              <a16:creationId xmlns:a16="http://schemas.microsoft.com/office/drawing/2014/main" id="{5E372C39-CAD7-40EB-A906-35AE1D46916D}"/>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84" name="フローチャート: 判断 283">
          <a:extLst>
            <a:ext uri="{FF2B5EF4-FFF2-40B4-BE49-F238E27FC236}">
              <a16:creationId xmlns:a16="http://schemas.microsoft.com/office/drawing/2014/main" id="{3603A11D-7721-42FA-B6EC-F8F3C7BC2C8A}"/>
            </a:ext>
          </a:extLst>
        </xdr:cNvPr>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285" name="フローチャート: 判断 284">
          <a:extLst>
            <a:ext uri="{FF2B5EF4-FFF2-40B4-BE49-F238E27FC236}">
              <a16:creationId xmlns:a16="http://schemas.microsoft.com/office/drawing/2014/main" id="{A558C4A7-AC55-4FFA-B985-4BCC6CCB4B2B}"/>
            </a:ext>
          </a:extLst>
        </xdr:cNvPr>
        <xdr:cNvSpPr/>
      </xdr:nvSpPr>
      <xdr:spPr>
        <a:xfrm>
          <a:off x="1968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52070</xdr:rowOff>
    </xdr:from>
    <xdr:to>
      <xdr:col>6</xdr:col>
      <xdr:colOff>38100</xdr:colOff>
      <xdr:row>82</xdr:row>
      <xdr:rowOff>153670</xdr:rowOff>
    </xdr:to>
    <xdr:sp macro="" textlink="">
      <xdr:nvSpPr>
        <xdr:cNvPr id="286" name="フローチャート: 判断 285">
          <a:extLst>
            <a:ext uri="{FF2B5EF4-FFF2-40B4-BE49-F238E27FC236}">
              <a16:creationId xmlns:a16="http://schemas.microsoft.com/office/drawing/2014/main" id="{53E0220B-57ED-4032-BD63-D7C73B120786}"/>
            </a:ext>
          </a:extLst>
        </xdr:cNvPr>
        <xdr:cNvSpPr/>
      </xdr:nvSpPr>
      <xdr:spPr>
        <a:xfrm>
          <a:off x="1079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F1B72814-54C3-408B-8927-3DB2F080407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120B6C00-C8EF-4BB1-B66F-7839E376BAE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F4DC1B25-6923-4804-9F03-C9C767C1F36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DAFF7C9A-2DE2-4005-9702-911D9A84036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3664D537-7631-4F68-83F8-78702261B38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76836</xdr:rowOff>
    </xdr:from>
    <xdr:to>
      <xdr:col>24</xdr:col>
      <xdr:colOff>114300</xdr:colOff>
      <xdr:row>83</xdr:row>
      <xdr:rowOff>6986</xdr:rowOff>
    </xdr:to>
    <xdr:sp macro="" textlink="">
      <xdr:nvSpPr>
        <xdr:cNvPr id="292" name="楕円 291">
          <a:extLst>
            <a:ext uri="{FF2B5EF4-FFF2-40B4-BE49-F238E27FC236}">
              <a16:creationId xmlns:a16="http://schemas.microsoft.com/office/drawing/2014/main" id="{D980E21B-021D-4E9B-9C1F-14626A5C5E62}"/>
            </a:ext>
          </a:extLst>
        </xdr:cNvPr>
        <xdr:cNvSpPr/>
      </xdr:nvSpPr>
      <xdr:spPr>
        <a:xfrm>
          <a:off x="45847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55263</xdr:rowOff>
    </xdr:from>
    <xdr:ext cx="405111" cy="259045"/>
    <xdr:sp macro="" textlink="">
      <xdr:nvSpPr>
        <xdr:cNvPr id="293" name="【福祉施設】&#10;有形固定資産減価償却率該当値テキスト">
          <a:extLst>
            <a:ext uri="{FF2B5EF4-FFF2-40B4-BE49-F238E27FC236}">
              <a16:creationId xmlns:a16="http://schemas.microsoft.com/office/drawing/2014/main" id="{7EF4BC7A-946E-47EE-9885-9A8C73D9A6F9}"/>
            </a:ext>
          </a:extLst>
        </xdr:cNvPr>
        <xdr:cNvSpPr txBox="1"/>
      </xdr:nvSpPr>
      <xdr:spPr>
        <a:xfrm>
          <a:off x="4673600"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36830</xdr:rowOff>
    </xdr:from>
    <xdr:to>
      <xdr:col>20</xdr:col>
      <xdr:colOff>38100</xdr:colOff>
      <xdr:row>82</xdr:row>
      <xdr:rowOff>138430</xdr:rowOff>
    </xdr:to>
    <xdr:sp macro="" textlink="">
      <xdr:nvSpPr>
        <xdr:cNvPr id="294" name="楕円 293">
          <a:extLst>
            <a:ext uri="{FF2B5EF4-FFF2-40B4-BE49-F238E27FC236}">
              <a16:creationId xmlns:a16="http://schemas.microsoft.com/office/drawing/2014/main" id="{27A6A8F3-5329-4C84-801B-0E81A6645E1B}"/>
            </a:ext>
          </a:extLst>
        </xdr:cNvPr>
        <xdr:cNvSpPr/>
      </xdr:nvSpPr>
      <xdr:spPr>
        <a:xfrm>
          <a:off x="3746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87630</xdr:rowOff>
    </xdr:from>
    <xdr:to>
      <xdr:col>24</xdr:col>
      <xdr:colOff>63500</xdr:colOff>
      <xdr:row>82</xdr:row>
      <xdr:rowOff>127636</xdr:rowOff>
    </xdr:to>
    <xdr:cxnSp macro="">
      <xdr:nvCxnSpPr>
        <xdr:cNvPr id="295" name="直線コネクタ 294">
          <a:extLst>
            <a:ext uri="{FF2B5EF4-FFF2-40B4-BE49-F238E27FC236}">
              <a16:creationId xmlns:a16="http://schemas.microsoft.com/office/drawing/2014/main" id="{F3B0F3FD-2FA9-4230-8D42-2F6D040F7A5F}"/>
            </a:ext>
          </a:extLst>
        </xdr:cNvPr>
        <xdr:cNvCxnSpPr/>
      </xdr:nvCxnSpPr>
      <xdr:spPr>
        <a:xfrm>
          <a:off x="3797300" y="14146530"/>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636</xdr:rowOff>
    </xdr:from>
    <xdr:to>
      <xdr:col>15</xdr:col>
      <xdr:colOff>101600</xdr:colOff>
      <xdr:row>82</xdr:row>
      <xdr:rowOff>102236</xdr:rowOff>
    </xdr:to>
    <xdr:sp macro="" textlink="">
      <xdr:nvSpPr>
        <xdr:cNvPr id="296" name="楕円 295">
          <a:extLst>
            <a:ext uri="{FF2B5EF4-FFF2-40B4-BE49-F238E27FC236}">
              <a16:creationId xmlns:a16="http://schemas.microsoft.com/office/drawing/2014/main" id="{008E92E2-56D2-4004-8C0D-32328DCE6375}"/>
            </a:ext>
          </a:extLst>
        </xdr:cNvPr>
        <xdr:cNvSpPr/>
      </xdr:nvSpPr>
      <xdr:spPr>
        <a:xfrm>
          <a:off x="28575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51436</xdr:rowOff>
    </xdr:from>
    <xdr:to>
      <xdr:col>19</xdr:col>
      <xdr:colOff>177800</xdr:colOff>
      <xdr:row>82</xdr:row>
      <xdr:rowOff>87630</xdr:rowOff>
    </xdr:to>
    <xdr:cxnSp macro="">
      <xdr:nvCxnSpPr>
        <xdr:cNvPr id="297" name="直線コネクタ 296">
          <a:extLst>
            <a:ext uri="{FF2B5EF4-FFF2-40B4-BE49-F238E27FC236}">
              <a16:creationId xmlns:a16="http://schemas.microsoft.com/office/drawing/2014/main" id="{8B7A6221-A836-444B-80A6-9F7E63339885}"/>
            </a:ext>
          </a:extLst>
        </xdr:cNvPr>
        <xdr:cNvCxnSpPr/>
      </xdr:nvCxnSpPr>
      <xdr:spPr>
        <a:xfrm>
          <a:off x="2908300" y="1411033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149225</xdr:rowOff>
    </xdr:from>
    <xdr:to>
      <xdr:col>10</xdr:col>
      <xdr:colOff>165100</xdr:colOff>
      <xdr:row>82</xdr:row>
      <xdr:rowOff>79375</xdr:rowOff>
    </xdr:to>
    <xdr:sp macro="" textlink="">
      <xdr:nvSpPr>
        <xdr:cNvPr id="298" name="楕円 297">
          <a:extLst>
            <a:ext uri="{FF2B5EF4-FFF2-40B4-BE49-F238E27FC236}">
              <a16:creationId xmlns:a16="http://schemas.microsoft.com/office/drawing/2014/main" id="{8F879998-7EC5-48CB-831A-C82191AD11BB}"/>
            </a:ext>
          </a:extLst>
        </xdr:cNvPr>
        <xdr:cNvSpPr/>
      </xdr:nvSpPr>
      <xdr:spPr>
        <a:xfrm>
          <a:off x="1968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28575</xdr:rowOff>
    </xdr:from>
    <xdr:to>
      <xdr:col>15</xdr:col>
      <xdr:colOff>50800</xdr:colOff>
      <xdr:row>82</xdr:row>
      <xdr:rowOff>51436</xdr:rowOff>
    </xdr:to>
    <xdr:cxnSp macro="">
      <xdr:nvCxnSpPr>
        <xdr:cNvPr id="299" name="直線コネクタ 298">
          <a:extLst>
            <a:ext uri="{FF2B5EF4-FFF2-40B4-BE49-F238E27FC236}">
              <a16:creationId xmlns:a16="http://schemas.microsoft.com/office/drawing/2014/main" id="{A9C3598A-4A8A-4F16-9E6E-116E8B9EB924}"/>
            </a:ext>
          </a:extLst>
        </xdr:cNvPr>
        <xdr:cNvCxnSpPr/>
      </xdr:nvCxnSpPr>
      <xdr:spPr>
        <a:xfrm>
          <a:off x="2019300" y="1408747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128270</xdr:rowOff>
    </xdr:from>
    <xdr:to>
      <xdr:col>6</xdr:col>
      <xdr:colOff>38100</xdr:colOff>
      <xdr:row>82</xdr:row>
      <xdr:rowOff>58420</xdr:rowOff>
    </xdr:to>
    <xdr:sp macro="" textlink="">
      <xdr:nvSpPr>
        <xdr:cNvPr id="300" name="楕円 299">
          <a:extLst>
            <a:ext uri="{FF2B5EF4-FFF2-40B4-BE49-F238E27FC236}">
              <a16:creationId xmlns:a16="http://schemas.microsoft.com/office/drawing/2014/main" id="{A9354E67-D7BB-426D-9D13-0BB0020B1242}"/>
            </a:ext>
          </a:extLst>
        </xdr:cNvPr>
        <xdr:cNvSpPr/>
      </xdr:nvSpPr>
      <xdr:spPr>
        <a:xfrm>
          <a:off x="1079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7620</xdr:rowOff>
    </xdr:from>
    <xdr:to>
      <xdr:col>10</xdr:col>
      <xdr:colOff>114300</xdr:colOff>
      <xdr:row>82</xdr:row>
      <xdr:rowOff>28575</xdr:rowOff>
    </xdr:to>
    <xdr:cxnSp macro="">
      <xdr:nvCxnSpPr>
        <xdr:cNvPr id="301" name="直線コネクタ 300">
          <a:extLst>
            <a:ext uri="{FF2B5EF4-FFF2-40B4-BE49-F238E27FC236}">
              <a16:creationId xmlns:a16="http://schemas.microsoft.com/office/drawing/2014/main" id="{5A1C3632-6D6D-4921-B620-0892477D4B4A}"/>
            </a:ext>
          </a:extLst>
        </xdr:cNvPr>
        <xdr:cNvCxnSpPr/>
      </xdr:nvCxnSpPr>
      <xdr:spPr>
        <a:xfrm>
          <a:off x="1130300" y="140665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302" name="n_1aveValue【福祉施設】&#10;有形固定資産減価償却率">
          <a:extLst>
            <a:ext uri="{FF2B5EF4-FFF2-40B4-BE49-F238E27FC236}">
              <a16:creationId xmlns:a16="http://schemas.microsoft.com/office/drawing/2014/main" id="{CF7888A1-AB20-4C2E-8568-56C7D0CF7EA5}"/>
            </a:ext>
          </a:extLst>
        </xdr:cNvPr>
        <xdr:cNvSpPr txBox="1"/>
      </xdr:nvSpPr>
      <xdr:spPr>
        <a:xfrm>
          <a:off x="35820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303" name="n_2aveValue【福祉施設】&#10;有形固定資産減価償却率">
          <a:extLst>
            <a:ext uri="{FF2B5EF4-FFF2-40B4-BE49-F238E27FC236}">
              <a16:creationId xmlns:a16="http://schemas.microsoft.com/office/drawing/2014/main" id="{E2DBB579-B9A9-4810-8EE8-ACE49D2C003B}"/>
            </a:ext>
          </a:extLst>
        </xdr:cNvPr>
        <xdr:cNvSpPr txBox="1"/>
      </xdr:nvSpPr>
      <xdr:spPr>
        <a:xfrm>
          <a:off x="2705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168291</xdr:rowOff>
    </xdr:from>
    <xdr:ext cx="405111" cy="259045"/>
    <xdr:sp macro="" textlink="">
      <xdr:nvSpPr>
        <xdr:cNvPr id="304" name="n_3aveValue【福祉施設】&#10;有形固定資産減価償却率">
          <a:extLst>
            <a:ext uri="{FF2B5EF4-FFF2-40B4-BE49-F238E27FC236}">
              <a16:creationId xmlns:a16="http://schemas.microsoft.com/office/drawing/2014/main" id="{FACFDF78-5818-4489-B8FF-DEACD4AEF03D}"/>
            </a:ext>
          </a:extLst>
        </xdr:cNvPr>
        <xdr:cNvSpPr txBox="1"/>
      </xdr:nvSpPr>
      <xdr:spPr>
        <a:xfrm>
          <a:off x="1816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144797</xdr:rowOff>
    </xdr:from>
    <xdr:ext cx="405111" cy="259045"/>
    <xdr:sp macro="" textlink="">
      <xdr:nvSpPr>
        <xdr:cNvPr id="305" name="n_4aveValue【福祉施設】&#10;有形固定資産減価償却率">
          <a:extLst>
            <a:ext uri="{FF2B5EF4-FFF2-40B4-BE49-F238E27FC236}">
              <a16:creationId xmlns:a16="http://schemas.microsoft.com/office/drawing/2014/main" id="{C9021EF2-DCC1-4169-AA3F-58ABB12C8B11}"/>
            </a:ext>
          </a:extLst>
        </xdr:cNvPr>
        <xdr:cNvSpPr txBox="1"/>
      </xdr:nvSpPr>
      <xdr:spPr>
        <a:xfrm>
          <a:off x="927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129557</xdr:rowOff>
    </xdr:from>
    <xdr:ext cx="405111" cy="259045"/>
    <xdr:sp macro="" textlink="">
      <xdr:nvSpPr>
        <xdr:cNvPr id="306" name="n_1mainValue【福祉施設】&#10;有形固定資産減価償却率">
          <a:extLst>
            <a:ext uri="{FF2B5EF4-FFF2-40B4-BE49-F238E27FC236}">
              <a16:creationId xmlns:a16="http://schemas.microsoft.com/office/drawing/2014/main" id="{F1C5E30F-235A-4A5C-9714-D7FCD69F7837}"/>
            </a:ext>
          </a:extLst>
        </xdr:cNvPr>
        <xdr:cNvSpPr txBox="1"/>
      </xdr:nvSpPr>
      <xdr:spPr>
        <a:xfrm>
          <a:off x="35820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93363</xdr:rowOff>
    </xdr:from>
    <xdr:ext cx="405111" cy="259045"/>
    <xdr:sp macro="" textlink="">
      <xdr:nvSpPr>
        <xdr:cNvPr id="307" name="n_2mainValue【福祉施設】&#10;有形固定資産減価償却率">
          <a:extLst>
            <a:ext uri="{FF2B5EF4-FFF2-40B4-BE49-F238E27FC236}">
              <a16:creationId xmlns:a16="http://schemas.microsoft.com/office/drawing/2014/main" id="{A33A2C2E-25D0-4D72-8BDC-AA70EA151DB6}"/>
            </a:ext>
          </a:extLst>
        </xdr:cNvPr>
        <xdr:cNvSpPr txBox="1"/>
      </xdr:nvSpPr>
      <xdr:spPr>
        <a:xfrm>
          <a:off x="2705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70502</xdr:rowOff>
    </xdr:from>
    <xdr:ext cx="405111" cy="259045"/>
    <xdr:sp macro="" textlink="">
      <xdr:nvSpPr>
        <xdr:cNvPr id="308" name="n_3mainValue【福祉施設】&#10;有形固定資産減価償却率">
          <a:extLst>
            <a:ext uri="{FF2B5EF4-FFF2-40B4-BE49-F238E27FC236}">
              <a16:creationId xmlns:a16="http://schemas.microsoft.com/office/drawing/2014/main" id="{DA4F34FE-B6E8-451D-886F-BF951D3728B6}"/>
            </a:ext>
          </a:extLst>
        </xdr:cNvPr>
        <xdr:cNvSpPr txBox="1"/>
      </xdr:nvSpPr>
      <xdr:spPr>
        <a:xfrm>
          <a:off x="1816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74947</xdr:rowOff>
    </xdr:from>
    <xdr:ext cx="405111" cy="259045"/>
    <xdr:sp macro="" textlink="">
      <xdr:nvSpPr>
        <xdr:cNvPr id="309" name="n_4mainValue【福祉施設】&#10;有形固定資産減価償却率">
          <a:extLst>
            <a:ext uri="{FF2B5EF4-FFF2-40B4-BE49-F238E27FC236}">
              <a16:creationId xmlns:a16="http://schemas.microsoft.com/office/drawing/2014/main" id="{B6C72D6C-987D-4B97-B7E8-C99921978C4D}"/>
            </a:ext>
          </a:extLst>
        </xdr:cNvPr>
        <xdr:cNvSpPr txBox="1"/>
      </xdr:nvSpPr>
      <xdr:spPr>
        <a:xfrm>
          <a:off x="9277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0" name="正方形/長方形 309">
          <a:extLst>
            <a:ext uri="{FF2B5EF4-FFF2-40B4-BE49-F238E27FC236}">
              <a16:creationId xmlns:a16="http://schemas.microsoft.com/office/drawing/2014/main" id="{EC66700A-5155-4376-8664-D349E2F4965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1" name="正方形/長方形 310">
          <a:extLst>
            <a:ext uri="{FF2B5EF4-FFF2-40B4-BE49-F238E27FC236}">
              <a16:creationId xmlns:a16="http://schemas.microsoft.com/office/drawing/2014/main" id="{D1DD90DB-3CE1-462D-A719-FF2E4797E97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2" name="正方形/長方形 311">
          <a:extLst>
            <a:ext uri="{FF2B5EF4-FFF2-40B4-BE49-F238E27FC236}">
              <a16:creationId xmlns:a16="http://schemas.microsoft.com/office/drawing/2014/main" id="{0C0164F1-10C8-4BC6-BFFC-8EDFA361F2C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3" name="正方形/長方形 312">
          <a:extLst>
            <a:ext uri="{FF2B5EF4-FFF2-40B4-BE49-F238E27FC236}">
              <a16:creationId xmlns:a16="http://schemas.microsoft.com/office/drawing/2014/main" id="{C9EC6D7C-71B7-4A91-ADC8-E18A654A35C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4" name="正方形/長方形 313">
          <a:extLst>
            <a:ext uri="{FF2B5EF4-FFF2-40B4-BE49-F238E27FC236}">
              <a16:creationId xmlns:a16="http://schemas.microsoft.com/office/drawing/2014/main" id="{C07D8B92-0091-4662-850E-13327ACE66D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5" name="正方形/長方形 314">
          <a:extLst>
            <a:ext uri="{FF2B5EF4-FFF2-40B4-BE49-F238E27FC236}">
              <a16:creationId xmlns:a16="http://schemas.microsoft.com/office/drawing/2014/main" id="{F553C3CF-9BB7-4535-9F29-A125CAD4D32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6" name="正方形/長方形 315">
          <a:extLst>
            <a:ext uri="{FF2B5EF4-FFF2-40B4-BE49-F238E27FC236}">
              <a16:creationId xmlns:a16="http://schemas.microsoft.com/office/drawing/2014/main" id="{6C478FC6-9D67-4FD4-9095-92A8E086F5C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7" name="正方形/長方形 316">
          <a:extLst>
            <a:ext uri="{FF2B5EF4-FFF2-40B4-BE49-F238E27FC236}">
              <a16:creationId xmlns:a16="http://schemas.microsoft.com/office/drawing/2014/main" id="{C2A2F558-227A-4BE4-9DBA-EF21FAAD821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8" name="テキスト ボックス 317">
          <a:extLst>
            <a:ext uri="{FF2B5EF4-FFF2-40B4-BE49-F238E27FC236}">
              <a16:creationId xmlns:a16="http://schemas.microsoft.com/office/drawing/2014/main" id="{00F7932E-230E-45E2-BE3E-49140353505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9" name="直線コネクタ 318">
          <a:extLst>
            <a:ext uri="{FF2B5EF4-FFF2-40B4-BE49-F238E27FC236}">
              <a16:creationId xmlns:a16="http://schemas.microsoft.com/office/drawing/2014/main" id="{1B70C625-26A6-4AC7-90E1-4E9E675EB82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0" name="直線コネクタ 319">
          <a:extLst>
            <a:ext uri="{FF2B5EF4-FFF2-40B4-BE49-F238E27FC236}">
              <a16:creationId xmlns:a16="http://schemas.microsoft.com/office/drawing/2014/main" id="{695132F4-2658-4318-92A6-19F82721C40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1" name="テキスト ボックス 320">
          <a:extLst>
            <a:ext uri="{FF2B5EF4-FFF2-40B4-BE49-F238E27FC236}">
              <a16:creationId xmlns:a16="http://schemas.microsoft.com/office/drawing/2014/main" id="{9AE6E7AD-7E0D-4D26-82B0-C50009B6F9E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2" name="直線コネクタ 321">
          <a:extLst>
            <a:ext uri="{FF2B5EF4-FFF2-40B4-BE49-F238E27FC236}">
              <a16:creationId xmlns:a16="http://schemas.microsoft.com/office/drawing/2014/main" id="{64FA0C48-36C9-442D-AF47-A747EBD4B82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3" name="テキスト ボックス 322">
          <a:extLst>
            <a:ext uri="{FF2B5EF4-FFF2-40B4-BE49-F238E27FC236}">
              <a16:creationId xmlns:a16="http://schemas.microsoft.com/office/drawing/2014/main" id="{7E568AA7-AA56-496A-8A1F-4429CB19D0D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4" name="直線コネクタ 323">
          <a:extLst>
            <a:ext uri="{FF2B5EF4-FFF2-40B4-BE49-F238E27FC236}">
              <a16:creationId xmlns:a16="http://schemas.microsoft.com/office/drawing/2014/main" id="{C6277E87-C30B-4438-B368-F00CB9BC868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5" name="テキスト ボックス 324">
          <a:extLst>
            <a:ext uri="{FF2B5EF4-FFF2-40B4-BE49-F238E27FC236}">
              <a16:creationId xmlns:a16="http://schemas.microsoft.com/office/drawing/2014/main" id="{0EAD0F81-FBA4-44A3-9980-A5C7FFDDF34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6" name="直線コネクタ 325">
          <a:extLst>
            <a:ext uri="{FF2B5EF4-FFF2-40B4-BE49-F238E27FC236}">
              <a16:creationId xmlns:a16="http://schemas.microsoft.com/office/drawing/2014/main" id="{2BB0EBB3-11D8-4651-8FF9-527E4980C76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7" name="テキスト ボックス 326">
          <a:extLst>
            <a:ext uri="{FF2B5EF4-FFF2-40B4-BE49-F238E27FC236}">
              <a16:creationId xmlns:a16="http://schemas.microsoft.com/office/drawing/2014/main" id="{CF5B35F1-8076-4577-BFA6-0D46C4E16C7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8" name="直線コネクタ 327">
          <a:extLst>
            <a:ext uri="{FF2B5EF4-FFF2-40B4-BE49-F238E27FC236}">
              <a16:creationId xmlns:a16="http://schemas.microsoft.com/office/drawing/2014/main" id="{E7ABA11D-690B-4B3C-A957-E4803EA3C94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9" name="テキスト ボックス 328">
          <a:extLst>
            <a:ext uri="{FF2B5EF4-FFF2-40B4-BE49-F238E27FC236}">
              <a16:creationId xmlns:a16="http://schemas.microsoft.com/office/drawing/2014/main" id="{BEA8DBDE-11A8-4BEA-BA32-256AF3ACF0B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0" name="直線コネクタ 329">
          <a:extLst>
            <a:ext uri="{FF2B5EF4-FFF2-40B4-BE49-F238E27FC236}">
              <a16:creationId xmlns:a16="http://schemas.microsoft.com/office/drawing/2014/main" id="{5EBA929B-8DBD-4909-BC67-EC4BEDFC711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1" name="テキスト ボックス 330">
          <a:extLst>
            <a:ext uri="{FF2B5EF4-FFF2-40B4-BE49-F238E27FC236}">
              <a16:creationId xmlns:a16="http://schemas.microsoft.com/office/drawing/2014/main" id="{99FC94D3-8641-459D-9257-B4A9252017A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2" name="【福祉施設】&#10;一人当たり面積グラフ枠">
          <a:extLst>
            <a:ext uri="{FF2B5EF4-FFF2-40B4-BE49-F238E27FC236}">
              <a16:creationId xmlns:a16="http://schemas.microsoft.com/office/drawing/2014/main" id="{ECA28060-A5EA-4F89-BCF0-FA4A9187AF0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36195</xdr:rowOff>
    </xdr:from>
    <xdr:to>
      <xdr:col>54</xdr:col>
      <xdr:colOff>189865</xdr:colOff>
      <xdr:row>86</xdr:row>
      <xdr:rowOff>112776</xdr:rowOff>
    </xdr:to>
    <xdr:cxnSp macro="">
      <xdr:nvCxnSpPr>
        <xdr:cNvPr id="333" name="直線コネクタ 332">
          <a:extLst>
            <a:ext uri="{FF2B5EF4-FFF2-40B4-BE49-F238E27FC236}">
              <a16:creationId xmlns:a16="http://schemas.microsoft.com/office/drawing/2014/main" id="{F328A822-E530-487E-9FF4-D6AA9F2D290C}"/>
            </a:ext>
          </a:extLst>
        </xdr:cNvPr>
        <xdr:cNvCxnSpPr/>
      </xdr:nvCxnSpPr>
      <xdr:spPr>
        <a:xfrm flipV="1">
          <a:off x="10476865" y="13580745"/>
          <a:ext cx="0" cy="127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116603</xdr:rowOff>
    </xdr:from>
    <xdr:ext cx="469744" cy="259045"/>
    <xdr:sp macro="" textlink="">
      <xdr:nvSpPr>
        <xdr:cNvPr id="334" name="【福祉施設】&#10;一人当たり面積最小値テキスト">
          <a:extLst>
            <a:ext uri="{FF2B5EF4-FFF2-40B4-BE49-F238E27FC236}">
              <a16:creationId xmlns:a16="http://schemas.microsoft.com/office/drawing/2014/main" id="{DD7B418A-8F56-4787-AD5D-49AEA6FBAFA9}"/>
            </a:ext>
          </a:extLst>
        </xdr:cNvPr>
        <xdr:cNvSpPr txBox="1"/>
      </xdr:nvSpPr>
      <xdr:spPr>
        <a:xfrm>
          <a:off x="10515600"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112776</xdr:rowOff>
    </xdr:from>
    <xdr:to>
      <xdr:col>55</xdr:col>
      <xdr:colOff>88900</xdr:colOff>
      <xdr:row>86</xdr:row>
      <xdr:rowOff>112776</xdr:rowOff>
    </xdr:to>
    <xdr:cxnSp macro="">
      <xdr:nvCxnSpPr>
        <xdr:cNvPr id="335" name="直線コネクタ 334">
          <a:extLst>
            <a:ext uri="{FF2B5EF4-FFF2-40B4-BE49-F238E27FC236}">
              <a16:creationId xmlns:a16="http://schemas.microsoft.com/office/drawing/2014/main" id="{BAE5EB23-FF90-4D49-B9B2-AC311877ED66}"/>
            </a:ext>
          </a:extLst>
        </xdr:cNvPr>
        <xdr:cNvCxnSpPr/>
      </xdr:nvCxnSpPr>
      <xdr:spPr>
        <a:xfrm>
          <a:off x="10388600" y="1485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154322</xdr:rowOff>
    </xdr:from>
    <xdr:ext cx="469744" cy="259045"/>
    <xdr:sp macro="" textlink="">
      <xdr:nvSpPr>
        <xdr:cNvPr id="336" name="【福祉施設】&#10;一人当たり面積最大値テキスト">
          <a:extLst>
            <a:ext uri="{FF2B5EF4-FFF2-40B4-BE49-F238E27FC236}">
              <a16:creationId xmlns:a16="http://schemas.microsoft.com/office/drawing/2014/main" id="{466C8217-AEF2-4645-A26A-9E576C0DE349}"/>
            </a:ext>
          </a:extLst>
        </xdr:cNvPr>
        <xdr:cNvSpPr txBox="1"/>
      </xdr:nvSpPr>
      <xdr:spPr>
        <a:xfrm>
          <a:off x="10515600" y="1335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36195</xdr:rowOff>
    </xdr:from>
    <xdr:to>
      <xdr:col>55</xdr:col>
      <xdr:colOff>88900</xdr:colOff>
      <xdr:row>79</xdr:row>
      <xdr:rowOff>36195</xdr:rowOff>
    </xdr:to>
    <xdr:cxnSp macro="">
      <xdr:nvCxnSpPr>
        <xdr:cNvPr id="337" name="直線コネクタ 336">
          <a:extLst>
            <a:ext uri="{FF2B5EF4-FFF2-40B4-BE49-F238E27FC236}">
              <a16:creationId xmlns:a16="http://schemas.microsoft.com/office/drawing/2014/main" id="{14C606C1-937A-4C43-871E-1CD2818A4D5C}"/>
            </a:ext>
          </a:extLst>
        </xdr:cNvPr>
        <xdr:cNvCxnSpPr/>
      </xdr:nvCxnSpPr>
      <xdr:spPr>
        <a:xfrm>
          <a:off x="10388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51706</xdr:rowOff>
    </xdr:from>
    <xdr:ext cx="469744" cy="259045"/>
    <xdr:sp macro="" textlink="">
      <xdr:nvSpPr>
        <xdr:cNvPr id="338" name="【福祉施設】&#10;一人当たり面積平均値テキスト">
          <a:extLst>
            <a:ext uri="{FF2B5EF4-FFF2-40B4-BE49-F238E27FC236}">
              <a16:creationId xmlns:a16="http://schemas.microsoft.com/office/drawing/2014/main" id="{E65269D9-3B19-4319-AF4D-539088F35106}"/>
            </a:ext>
          </a:extLst>
        </xdr:cNvPr>
        <xdr:cNvSpPr txBox="1"/>
      </xdr:nvSpPr>
      <xdr:spPr>
        <a:xfrm>
          <a:off x="10515600" y="144535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28829</xdr:rowOff>
    </xdr:from>
    <xdr:to>
      <xdr:col>55</xdr:col>
      <xdr:colOff>50800</xdr:colOff>
      <xdr:row>85</xdr:row>
      <xdr:rowOff>130429</xdr:rowOff>
    </xdr:to>
    <xdr:sp macro="" textlink="">
      <xdr:nvSpPr>
        <xdr:cNvPr id="339" name="フローチャート: 判断 338">
          <a:extLst>
            <a:ext uri="{FF2B5EF4-FFF2-40B4-BE49-F238E27FC236}">
              <a16:creationId xmlns:a16="http://schemas.microsoft.com/office/drawing/2014/main" id="{4054FEF3-1E67-47C6-B8E5-05131698C933}"/>
            </a:ext>
          </a:extLst>
        </xdr:cNvPr>
        <xdr:cNvSpPr/>
      </xdr:nvSpPr>
      <xdr:spPr>
        <a:xfrm>
          <a:off x="10426700" y="1460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58928</xdr:rowOff>
    </xdr:from>
    <xdr:to>
      <xdr:col>50</xdr:col>
      <xdr:colOff>165100</xdr:colOff>
      <xdr:row>85</xdr:row>
      <xdr:rowOff>160528</xdr:rowOff>
    </xdr:to>
    <xdr:sp macro="" textlink="">
      <xdr:nvSpPr>
        <xdr:cNvPr id="340" name="フローチャート: 判断 339">
          <a:extLst>
            <a:ext uri="{FF2B5EF4-FFF2-40B4-BE49-F238E27FC236}">
              <a16:creationId xmlns:a16="http://schemas.microsoft.com/office/drawing/2014/main" id="{1CF93868-0002-4B0A-8287-604B0F11CB0F}"/>
            </a:ext>
          </a:extLst>
        </xdr:cNvPr>
        <xdr:cNvSpPr/>
      </xdr:nvSpPr>
      <xdr:spPr>
        <a:xfrm>
          <a:off x="9588500" y="1463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78739</xdr:rowOff>
    </xdr:from>
    <xdr:to>
      <xdr:col>46</xdr:col>
      <xdr:colOff>38100</xdr:colOff>
      <xdr:row>86</xdr:row>
      <xdr:rowOff>8889</xdr:rowOff>
    </xdr:to>
    <xdr:sp macro="" textlink="">
      <xdr:nvSpPr>
        <xdr:cNvPr id="341" name="フローチャート: 判断 340">
          <a:extLst>
            <a:ext uri="{FF2B5EF4-FFF2-40B4-BE49-F238E27FC236}">
              <a16:creationId xmlns:a16="http://schemas.microsoft.com/office/drawing/2014/main" id="{F85AA727-1CF8-4EF9-A00D-7ED89330EE5F}"/>
            </a:ext>
          </a:extLst>
        </xdr:cNvPr>
        <xdr:cNvSpPr/>
      </xdr:nvSpPr>
      <xdr:spPr>
        <a:xfrm>
          <a:off x="8699500" y="1465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90170</xdr:rowOff>
    </xdr:from>
    <xdr:to>
      <xdr:col>41</xdr:col>
      <xdr:colOff>101600</xdr:colOff>
      <xdr:row>86</xdr:row>
      <xdr:rowOff>20320</xdr:rowOff>
    </xdr:to>
    <xdr:sp macro="" textlink="">
      <xdr:nvSpPr>
        <xdr:cNvPr id="342" name="フローチャート: 判断 341">
          <a:extLst>
            <a:ext uri="{FF2B5EF4-FFF2-40B4-BE49-F238E27FC236}">
              <a16:creationId xmlns:a16="http://schemas.microsoft.com/office/drawing/2014/main" id="{C4303129-89EB-4EDC-95AA-D294CE8092FB}"/>
            </a:ext>
          </a:extLst>
        </xdr:cNvPr>
        <xdr:cNvSpPr/>
      </xdr:nvSpPr>
      <xdr:spPr>
        <a:xfrm>
          <a:off x="7810500" y="1466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120269</xdr:rowOff>
    </xdr:from>
    <xdr:to>
      <xdr:col>36</xdr:col>
      <xdr:colOff>165100</xdr:colOff>
      <xdr:row>86</xdr:row>
      <xdr:rowOff>50419</xdr:rowOff>
    </xdr:to>
    <xdr:sp macro="" textlink="">
      <xdr:nvSpPr>
        <xdr:cNvPr id="343" name="フローチャート: 判断 342">
          <a:extLst>
            <a:ext uri="{FF2B5EF4-FFF2-40B4-BE49-F238E27FC236}">
              <a16:creationId xmlns:a16="http://schemas.microsoft.com/office/drawing/2014/main" id="{E1045E50-84B6-4E87-A2CE-D9C061350541}"/>
            </a:ext>
          </a:extLst>
        </xdr:cNvPr>
        <xdr:cNvSpPr/>
      </xdr:nvSpPr>
      <xdr:spPr>
        <a:xfrm>
          <a:off x="6921500" y="1469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F3D94552-9109-413E-900D-EE22C6A0013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82F21668-A48A-4C9E-81C8-076BBCF7941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B2B3783E-3D8E-477B-8AE8-41B8963314D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37A75ACE-D5C1-4C3D-BDCC-05AD4633772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FC49808D-8DE1-4A3F-B9FC-28C65822103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72262</xdr:rowOff>
    </xdr:from>
    <xdr:to>
      <xdr:col>55</xdr:col>
      <xdr:colOff>50800</xdr:colOff>
      <xdr:row>86</xdr:row>
      <xdr:rowOff>2412</xdr:rowOff>
    </xdr:to>
    <xdr:sp macro="" textlink="">
      <xdr:nvSpPr>
        <xdr:cNvPr id="349" name="楕円 348">
          <a:extLst>
            <a:ext uri="{FF2B5EF4-FFF2-40B4-BE49-F238E27FC236}">
              <a16:creationId xmlns:a16="http://schemas.microsoft.com/office/drawing/2014/main" id="{95716EFF-1B4C-4E9A-AB0E-CE84BBBB6425}"/>
            </a:ext>
          </a:extLst>
        </xdr:cNvPr>
        <xdr:cNvSpPr/>
      </xdr:nvSpPr>
      <xdr:spPr>
        <a:xfrm>
          <a:off x="10426700" y="1464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50689</xdr:rowOff>
    </xdr:from>
    <xdr:ext cx="469744" cy="259045"/>
    <xdr:sp macro="" textlink="">
      <xdr:nvSpPr>
        <xdr:cNvPr id="350" name="【福祉施設】&#10;一人当たり面積該当値テキスト">
          <a:extLst>
            <a:ext uri="{FF2B5EF4-FFF2-40B4-BE49-F238E27FC236}">
              <a16:creationId xmlns:a16="http://schemas.microsoft.com/office/drawing/2014/main" id="{94B5B92C-1258-4D62-A5B2-F51C96CE5F9E}"/>
            </a:ext>
          </a:extLst>
        </xdr:cNvPr>
        <xdr:cNvSpPr txBox="1"/>
      </xdr:nvSpPr>
      <xdr:spPr>
        <a:xfrm>
          <a:off x="10515600" y="1462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72644</xdr:rowOff>
    </xdr:from>
    <xdr:to>
      <xdr:col>50</xdr:col>
      <xdr:colOff>165100</xdr:colOff>
      <xdr:row>86</xdr:row>
      <xdr:rowOff>2794</xdr:rowOff>
    </xdr:to>
    <xdr:sp macro="" textlink="">
      <xdr:nvSpPr>
        <xdr:cNvPr id="351" name="楕円 350">
          <a:extLst>
            <a:ext uri="{FF2B5EF4-FFF2-40B4-BE49-F238E27FC236}">
              <a16:creationId xmlns:a16="http://schemas.microsoft.com/office/drawing/2014/main" id="{C9048668-20BB-49D1-94CA-5411AAA24911}"/>
            </a:ext>
          </a:extLst>
        </xdr:cNvPr>
        <xdr:cNvSpPr/>
      </xdr:nvSpPr>
      <xdr:spPr>
        <a:xfrm>
          <a:off x="9588500" y="1464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123062</xdr:rowOff>
    </xdr:from>
    <xdr:to>
      <xdr:col>55</xdr:col>
      <xdr:colOff>0</xdr:colOff>
      <xdr:row>85</xdr:row>
      <xdr:rowOff>123444</xdr:rowOff>
    </xdr:to>
    <xdr:cxnSp macro="">
      <xdr:nvCxnSpPr>
        <xdr:cNvPr id="352" name="直線コネクタ 351">
          <a:extLst>
            <a:ext uri="{FF2B5EF4-FFF2-40B4-BE49-F238E27FC236}">
              <a16:creationId xmlns:a16="http://schemas.microsoft.com/office/drawing/2014/main" id="{7AA591D9-08EC-4D63-A2E6-112F7F715801}"/>
            </a:ext>
          </a:extLst>
        </xdr:cNvPr>
        <xdr:cNvCxnSpPr/>
      </xdr:nvCxnSpPr>
      <xdr:spPr>
        <a:xfrm flipV="1">
          <a:off x="9639300" y="14696312"/>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74930</xdr:rowOff>
    </xdr:from>
    <xdr:to>
      <xdr:col>46</xdr:col>
      <xdr:colOff>38100</xdr:colOff>
      <xdr:row>86</xdr:row>
      <xdr:rowOff>5080</xdr:rowOff>
    </xdr:to>
    <xdr:sp macro="" textlink="">
      <xdr:nvSpPr>
        <xdr:cNvPr id="353" name="楕円 352">
          <a:extLst>
            <a:ext uri="{FF2B5EF4-FFF2-40B4-BE49-F238E27FC236}">
              <a16:creationId xmlns:a16="http://schemas.microsoft.com/office/drawing/2014/main" id="{ACB27D4A-BDC2-4D78-88B2-61F5BC40EE30}"/>
            </a:ext>
          </a:extLst>
        </xdr:cNvPr>
        <xdr:cNvSpPr/>
      </xdr:nvSpPr>
      <xdr:spPr>
        <a:xfrm>
          <a:off x="86995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123444</xdr:rowOff>
    </xdr:from>
    <xdr:to>
      <xdr:col>50</xdr:col>
      <xdr:colOff>114300</xdr:colOff>
      <xdr:row>85</xdr:row>
      <xdr:rowOff>125730</xdr:rowOff>
    </xdr:to>
    <xdr:cxnSp macro="">
      <xdr:nvCxnSpPr>
        <xdr:cNvPr id="354" name="直線コネクタ 353">
          <a:extLst>
            <a:ext uri="{FF2B5EF4-FFF2-40B4-BE49-F238E27FC236}">
              <a16:creationId xmlns:a16="http://schemas.microsoft.com/office/drawing/2014/main" id="{6F6EF344-7606-456B-BD12-A37F00085B88}"/>
            </a:ext>
          </a:extLst>
        </xdr:cNvPr>
        <xdr:cNvCxnSpPr/>
      </xdr:nvCxnSpPr>
      <xdr:spPr>
        <a:xfrm flipV="1">
          <a:off x="8750300" y="146966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76073</xdr:rowOff>
    </xdr:from>
    <xdr:to>
      <xdr:col>41</xdr:col>
      <xdr:colOff>101600</xdr:colOff>
      <xdr:row>86</xdr:row>
      <xdr:rowOff>6223</xdr:rowOff>
    </xdr:to>
    <xdr:sp macro="" textlink="">
      <xdr:nvSpPr>
        <xdr:cNvPr id="355" name="楕円 354">
          <a:extLst>
            <a:ext uri="{FF2B5EF4-FFF2-40B4-BE49-F238E27FC236}">
              <a16:creationId xmlns:a16="http://schemas.microsoft.com/office/drawing/2014/main" id="{5C0CC189-2FDE-4A9C-BEFA-84A2E8B0C7B6}"/>
            </a:ext>
          </a:extLst>
        </xdr:cNvPr>
        <xdr:cNvSpPr/>
      </xdr:nvSpPr>
      <xdr:spPr>
        <a:xfrm>
          <a:off x="7810500" y="146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125730</xdr:rowOff>
    </xdr:from>
    <xdr:to>
      <xdr:col>45</xdr:col>
      <xdr:colOff>177800</xdr:colOff>
      <xdr:row>85</xdr:row>
      <xdr:rowOff>126873</xdr:rowOff>
    </xdr:to>
    <xdr:cxnSp macro="">
      <xdr:nvCxnSpPr>
        <xdr:cNvPr id="356" name="直線コネクタ 355">
          <a:extLst>
            <a:ext uri="{FF2B5EF4-FFF2-40B4-BE49-F238E27FC236}">
              <a16:creationId xmlns:a16="http://schemas.microsoft.com/office/drawing/2014/main" id="{5F8E2385-A1B1-42F7-875B-28163B2C29DA}"/>
            </a:ext>
          </a:extLst>
        </xdr:cNvPr>
        <xdr:cNvCxnSpPr/>
      </xdr:nvCxnSpPr>
      <xdr:spPr>
        <a:xfrm flipV="1">
          <a:off x="7861300" y="1469898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81787</xdr:rowOff>
    </xdr:from>
    <xdr:to>
      <xdr:col>36</xdr:col>
      <xdr:colOff>165100</xdr:colOff>
      <xdr:row>86</xdr:row>
      <xdr:rowOff>11937</xdr:rowOff>
    </xdr:to>
    <xdr:sp macro="" textlink="">
      <xdr:nvSpPr>
        <xdr:cNvPr id="357" name="楕円 356">
          <a:extLst>
            <a:ext uri="{FF2B5EF4-FFF2-40B4-BE49-F238E27FC236}">
              <a16:creationId xmlns:a16="http://schemas.microsoft.com/office/drawing/2014/main" id="{123192F9-7454-449E-BBEC-6618CB93165A}"/>
            </a:ext>
          </a:extLst>
        </xdr:cNvPr>
        <xdr:cNvSpPr/>
      </xdr:nvSpPr>
      <xdr:spPr>
        <a:xfrm>
          <a:off x="6921500" y="1465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126873</xdr:rowOff>
    </xdr:from>
    <xdr:to>
      <xdr:col>41</xdr:col>
      <xdr:colOff>50800</xdr:colOff>
      <xdr:row>85</xdr:row>
      <xdr:rowOff>132587</xdr:rowOff>
    </xdr:to>
    <xdr:cxnSp macro="">
      <xdr:nvCxnSpPr>
        <xdr:cNvPr id="358" name="直線コネクタ 357">
          <a:extLst>
            <a:ext uri="{FF2B5EF4-FFF2-40B4-BE49-F238E27FC236}">
              <a16:creationId xmlns:a16="http://schemas.microsoft.com/office/drawing/2014/main" id="{DD9311BD-1F70-444C-9687-CAF69CD54B91}"/>
            </a:ext>
          </a:extLst>
        </xdr:cNvPr>
        <xdr:cNvCxnSpPr/>
      </xdr:nvCxnSpPr>
      <xdr:spPr>
        <a:xfrm flipV="1">
          <a:off x="6972300" y="14700123"/>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5605</xdr:rowOff>
    </xdr:from>
    <xdr:ext cx="469744" cy="259045"/>
    <xdr:sp macro="" textlink="">
      <xdr:nvSpPr>
        <xdr:cNvPr id="359" name="n_1aveValue【福祉施設】&#10;一人当たり面積">
          <a:extLst>
            <a:ext uri="{FF2B5EF4-FFF2-40B4-BE49-F238E27FC236}">
              <a16:creationId xmlns:a16="http://schemas.microsoft.com/office/drawing/2014/main" id="{CC832807-CC39-4E7B-94FD-40DDF5B7B923}"/>
            </a:ext>
          </a:extLst>
        </xdr:cNvPr>
        <xdr:cNvSpPr txBox="1"/>
      </xdr:nvSpPr>
      <xdr:spPr>
        <a:xfrm>
          <a:off x="9391727" y="1440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xdr:rowOff>
    </xdr:from>
    <xdr:ext cx="469744" cy="259045"/>
    <xdr:sp macro="" textlink="">
      <xdr:nvSpPr>
        <xdr:cNvPr id="360" name="n_2aveValue【福祉施設】&#10;一人当たり面積">
          <a:extLst>
            <a:ext uri="{FF2B5EF4-FFF2-40B4-BE49-F238E27FC236}">
              <a16:creationId xmlns:a16="http://schemas.microsoft.com/office/drawing/2014/main" id="{CAF24AD0-AA82-4917-91BC-54E82C576252}"/>
            </a:ext>
          </a:extLst>
        </xdr:cNvPr>
        <xdr:cNvSpPr txBox="1"/>
      </xdr:nvSpPr>
      <xdr:spPr>
        <a:xfrm>
          <a:off x="8515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11447</xdr:rowOff>
    </xdr:from>
    <xdr:ext cx="469744" cy="259045"/>
    <xdr:sp macro="" textlink="">
      <xdr:nvSpPr>
        <xdr:cNvPr id="361" name="n_3aveValue【福祉施設】&#10;一人当たり面積">
          <a:extLst>
            <a:ext uri="{FF2B5EF4-FFF2-40B4-BE49-F238E27FC236}">
              <a16:creationId xmlns:a16="http://schemas.microsoft.com/office/drawing/2014/main" id="{0C08FCC1-E508-4D3A-ADA1-8A3CBBB4A1E7}"/>
            </a:ext>
          </a:extLst>
        </xdr:cNvPr>
        <xdr:cNvSpPr txBox="1"/>
      </xdr:nvSpPr>
      <xdr:spPr>
        <a:xfrm>
          <a:off x="7626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41546</xdr:rowOff>
    </xdr:from>
    <xdr:ext cx="469744" cy="259045"/>
    <xdr:sp macro="" textlink="">
      <xdr:nvSpPr>
        <xdr:cNvPr id="362" name="n_4aveValue【福祉施設】&#10;一人当たり面積">
          <a:extLst>
            <a:ext uri="{FF2B5EF4-FFF2-40B4-BE49-F238E27FC236}">
              <a16:creationId xmlns:a16="http://schemas.microsoft.com/office/drawing/2014/main" id="{1F2D1B25-0A23-4C9D-A171-CDA4DEBDFB48}"/>
            </a:ext>
          </a:extLst>
        </xdr:cNvPr>
        <xdr:cNvSpPr txBox="1"/>
      </xdr:nvSpPr>
      <xdr:spPr>
        <a:xfrm>
          <a:off x="6737427" y="1478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165371</xdr:rowOff>
    </xdr:from>
    <xdr:ext cx="469744" cy="259045"/>
    <xdr:sp macro="" textlink="">
      <xdr:nvSpPr>
        <xdr:cNvPr id="363" name="n_1mainValue【福祉施設】&#10;一人当たり面積">
          <a:extLst>
            <a:ext uri="{FF2B5EF4-FFF2-40B4-BE49-F238E27FC236}">
              <a16:creationId xmlns:a16="http://schemas.microsoft.com/office/drawing/2014/main" id="{546B599F-F749-4AF4-847B-3C06FF868C72}"/>
            </a:ext>
          </a:extLst>
        </xdr:cNvPr>
        <xdr:cNvSpPr txBox="1"/>
      </xdr:nvSpPr>
      <xdr:spPr>
        <a:xfrm>
          <a:off x="9391727" y="1473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21607</xdr:rowOff>
    </xdr:from>
    <xdr:ext cx="469744" cy="259045"/>
    <xdr:sp macro="" textlink="">
      <xdr:nvSpPr>
        <xdr:cNvPr id="364" name="n_2mainValue【福祉施設】&#10;一人当たり面積">
          <a:extLst>
            <a:ext uri="{FF2B5EF4-FFF2-40B4-BE49-F238E27FC236}">
              <a16:creationId xmlns:a16="http://schemas.microsoft.com/office/drawing/2014/main" id="{B0745DFC-8E25-4D21-A614-F51B51B93F0D}"/>
            </a:ext>
          </a:extLst>
        </xdr:cNvPr>
        <xdr:cNvSpPr txBox="1"/>
      </xdr:nvSpPr>
      <xdr:spPr>
        <a:xfrm>
          <a:off x="8515427" y="1442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22750</xdr:rowOff>
    </xdr:from>
    <xdr:ext cx="469744" cy="259045"/>
    <xdr:sp macro="" textlink="">
      <xdr:nvSpPr>
        <xdr:cNvPr id="365" name="n_3mainValue【福祉施設】&#10;一人当たり面積">
          <a:extLst>
            <a:ext uri="{FF2B5EF4-FFF2-40B4-BE49-F238E27FC236}">
              <a16:creationId xmlns:a16="http://schemas.microsoft.com/office/drawing/2014/main" id="{C855DC6D-968D-4926-9204-19174215649C}"/>
            </a:ext>
          </a:extLst>
        </xdr:cNvPr>
        <xdr:cNvSpPr txBox="1"/>
      </xdr:nvSpPr>
      <xdr:spPr>
        <a:xfrm>
          <a:off x="7626427" y="1442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28464</xdr:rowOff>
    </xdr:from>
    <xdr:ext cx="469744" cy="259045"/>
    <xdr:sp macro="" textlink="">
      <xdr:nvSpPr>
        <xdr:cNvPr id="366" name="n_4mainValue【福祉施設】&#10;一人当たり面積">
          <a:extLst>
            <a:ext uri="{FF2B5EF4-FFF2-40B4-BE49-F238E27FC236}">
              <a16:creationId xmlns:a16="http://schemas.microsoft.com/office/drawing/2014/main" id="{DB100385-023A-431E-A470-E4B92FF868BB}"/>
            </a:ext>
          </a:extLst>
        </xdr:cNvPr>
        <xdr:cNvSpPr txBox="1"/>
      </xdr:nvSpPr>
      <xdr:spPr>
        <a:xfrm>
          <a:off x="6737427" y="1443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7" name="正方形/長方形 366">
          <a:extLst>
            <a:ext uri="{FF2B5EF4-FFF2-40B4-BE49-F238E27FC236}">
              <a16:creationId xmlns:a16="http://schemas.microsoft.com/office/drawing/2014/main" id="{DB6FD24C-89DA-4CAC-8E81-42744834604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8" name="正方形/長方形 367">
          <a:extLst>
            <a:ext uri="{FF2B5EF4-FFF2-40B4-BE49-F238E27FC236}">
              <a16:creationId xmlns:a16="http://schemas.microsoft.com/office/drawing/2014/main" id="{F89CDEB7-9224-44A6-8BCB-3E7A0F7658A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9" name="正方形/長方形 368">
          <a:extLst>
            <a:ext uri="{FF2B5EF4-FFF2-40B4-BE49-F238E27FC236}">
              <a16:creationId xmlns:a16="http://schemas.microsoft.com/office/drawing/2014/main" id="{D4E0F609-2B12-4DA8-8FF6-B93934A54C2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0" name="正方形/長方形 369">
          <a:extLst>
            <a:ext uri="{FF2B5EF4-FFF2-40B4-BE49-F238E27FC236}">
              <a16:creationId xmlns:a16="http://schemas.microsoft.com/office/drawing/2014/main" id="{D3925D37-46A7-477B-ADE6-50ABC720A70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1" name="正方形/長方形 370">
          <a:extLst>
            <a:ext uri="{FF2B5EF4-FFF2-40B4-BE49-F238E27FC236}">
              <a16:creationId xmlns:a16="http://schemas.microsoft.com/office/drawing/2014/main" id="{56897D2D-1E5C-4D14-AB2F-B306ED3DDDC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2" name="正方形/長方形 371">
          <a:extLst>
            <a:ext uri="{FF2B5EF4-FFF2-40B4-BE49-F238E27FC236}">
              <a16:creationId xmlns:a16="http://schemas.microsoft.com/office/drawing/2014/main" id="{BCB8374A-E735-453C-BB34-ADFB0F80131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3" name="正方形/長方形 372">
          <a:extLst>
            <a:ext uri="{FF2B5EF4-FFF2-40B4-BE49-F238E27FC236}">
              <a16:creationId xmlns:a16="http://schemas.microsoft.com/office/drawing/2014/main" id="{EEC95F66-B57A-4E76-BD83-2530F90EE53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4" name="正方形/長方形 373">
          <a:extLst>
            <a:ext uri="{FF2B5EF4-FFF2-40B4-BE49-F238E27FC236}">
              <a16:creationId xmlns:a16="http://schemas.microsoft.com/office/drawing/2014/main" id="{64053F10-0319-4F59-93CE-A5726E1B3FD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5" name="テキスト ボックス 374">
          <a:extLst>
            <a:ext uri="{FF2B5EF4-FFF2-40B4-BE49-F238E27FC236}">
              <a16:creationId xmlns:a16="http://schemas.microsoft.com/office/drawing/2014/main" id="{94FE1323-DD3B-4148-9364-22ED0ED0C98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6" name="直線コネクタ 375">
          <a:extLst>
            <a:ext uri="{FF2B5EF4-FFF2-40B4-BE49-F238E27FC236}">
              <a16:creationId xmlns:a16="http://schemas.microsoft.com/office/drawing/2014/main" id="{2BBF9467-3BBA-4C0B-AEF6-DA826134517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7" name="テキスト ボックス 376">
          <a:extLst>
            <a:ext uri="{FF2B5EF4-FFF2-40B4-BE49-F238E27FC236}">
              <a16:creationId xmlns:a16="http://schemas.microsoft.com/office/drawing/2014/main" id="{00E06877-C6DA-4330-97CB-4A74B4ADC80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8" name="直線コネクタ 377">
          <a:extLst>
            <a:ext uri="{FF2B5EF4-FFF2-40B4-BE49-F238E27FC236}">
              <a16:creationId xmlns:a16="http://schemas.microsoft.com/office/drawing/2014/main" id="{0C2A7D52-8FFB-45AB-ACA5-E9A7AEB7D9DA}"/>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9" name="テキスト ボックス 378">
          <a:extLst>
            <a:ext uri="{FF2B5EF4-FFF2-40B4-BE49-F238E27FC236}">
              <a16:creationId xmlns:a16="http://schemas.microsoft.com/office/drawing/2014/main" id="{2686C92C-0445-4243-8F6C-769C4CC583CD}"/>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0" name="直線コネクタ 379">
          <a:extLst>
            <a:ext uri="{FF2B5EF4-FFF2-40B4-BE49-F238E27FC236}">
              <a16:creationId xmlns:a16="http://schemas.microsoft.com/office/drawing/2014/main" id="{9C275C1F-DB6E-4508-B811-4A03CC076A4E}"/>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1" name="テキスト ボックス 380">
          <a:extLst>
            <a:ext uri="{FF2B5EF4-FFF2-40B4-BE49-F238E27FC236}">
              <a16:creationId xmlns:a16="http://schemas.microsoft.com/office/drawing/2014/main" id="{0DD8A74C-C3C3-4D60-B890-62CD3FF4BACB}"/>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2" name="直線コネクタ 381">
          <a:extLst>
            <a:ext uri="{FF2B5EF4-FFF2-40B4-BE49-F238E27FC236}">
              <a16:creationId xmlns:a16="http://schemas.microsoft.com/office/drawing/2014/main" id="{A46FEC00-C3D1-4DF4-9F2E-A0B3AE316537}"/>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3" name="テキスト ボックス 382">
          <a:extLst>
            <a:ext uri="{FF2B5EF4-FFF2-40B4-BE49-F238E27FC236}">
              <a16:creationId xmlns:a16="http://schemas.microsoft.com/office/drawing/2014/main" id="{72D851C2-08EF-4256-9620-160A2F782FF3}"/>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4" name="直線コネクタ 383">
          <a:extLst>
            <a:ext uri="{FF2B5EF4-FFF2-40B4-BE49-F238E27FC236}">
              <a16:creationId xmlns:a16="http://schemas.microsoft.com/office/drawing/2014/main" id="{757F0085-09F9-4DBF-A099-0E834972921E}"/>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5" name="テキスト ボックス 384">
          <a:extLst>
            <a:ext uri="{FF2B5EF4-FFF2-40B4-BE49-F238E27FC236}">
              <a16:creationId xmlns:a16="http://schemas.microsoft.com/office/drawing/2014/main" id="{FCDCBAF4-3307-47FA-8922-C7E597AD967C}"/>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6" name="直線コネクタ 385">
          <a:extLst>
            <a:ext uri="{FF2B5EF4-FFF2-40B4-BE49-F238E27FC236}">
              <a16:creationId xmlns:a16="http://schemas.microsoft.com/office/drawing/2014/main" id="{9AEDFDD7-1EF8-418E-99A1-2E038AEAE8F6}"/>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87" name="テキスト ボックス 386">
          <a:extLst>
            <a:ext uri="{FF2B5EF4-FFF2-40B4-BE49-F238E27FC236}">
              <a16:creationId xmlns:a16="http://schemas.microsoft.com/office/drawing/2014/main" id="{B45A7EDA-D4F6-4042-966A-52A2842A4874}"/>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8" name="直線コネクタ 387">
          <a:extLst>
            <a:ext uri="{FF2B5EF4-FFF2-40B4-BE49-F238E27FC236}">
              <a16:creationId xmlns:a16="http://schemas.microsoft.com/office/drawing/2014/main" id="{1A6CFBA2-76C3-4744-90B2-8123044F62C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市民会館】&#10;有形固定資産減価償却率グラフ枠">
          <a:extLst>
            <a:ext uri="{FF2B5EF4-FFF2-40B4-BE49-F238E27FC236}">
              <a16:creationId xmlns:a16="http://schemas.microsoft.com/office/drawing/2014/main" id="{F417A820-4E3C-498F-AD88-FDD4AE952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0" name="直線コネクタ 389">
          <a:extLst>
            <a:ext uri="{FF2B5EF4-FFF2-40B4-BE49-F238E27FC236}">
              <a16:creationId xmlns:a16="http://schemas.microsoft.com/office/drawing/2014/main" id="{1E0A9D69-6B06-419E-B736-7F71CBDD35AB}"/>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1" name="【市民会館】&#10;有形固定資産減価償却率最小値テキスト">
          <a:extLst>
            <a:ext uri="{FF2B5EF4-FFF2-40B4-BE49-F238E27FC236}">
              <a16:creationId xmlns:a16="http://schemas.microsoft.com/office/drawing/2014/main" id="{F447D3B8-49C3-46E2-8603-5ED962DA9393}"/>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92" name="直線コネクタ 391">
          <a:extLst>
            <a:ext uri="{FF2B5EF4-FFF2-40B4-BE49-F238E27FC236}">
              <a16:creationId xmlns:a16="http://schemas.microsoft.com/office/drawing/2014/main" id="{A8E539EA-0AA2-47A7-BF4D-2F56EBF40A12}"/>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93" name="【市民会館】&#10;有形固定資産減価償却率最大値テキスト">
          <a:extLst>
            <a:ext uri="{FF2B5EF4-FFF2-40B4-BE49-F238E27FC236}">
              <a16:creationId xmlns:a16="http://schemas.microsoft.com/office/drawing/2014/main" id="{14C0A153-7915-4E9A-AED4-29BE2F56FA3F}"/>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94" name="直線コネクタ 393">
          <a:extLst>
            <a:ext uri="{FF2B5EF4-FFF2-40B4-BE49-F238E27FC236}">
              <a16:creationId xmlns:a16="http://schemas.microsoft.com/office/drawing/2014/main" id="{49702AC6-4502-4E00-B551-F3F8158041C6}"/>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59707</xdr:rowOff>
    </xdr:from>
    <xdr:ext cx="405111" cy="259045"/>
    <xdr:sp macro="" textlink="">
      <xdr:nvSpPr>
        <xdr:cNvPr id="395" name="【市民会館】&#10;有形固定資産減価償却率平均値テキスト">
          <a:extLst>
            <a:ext uri="{FF2B5EF4-FFF2-40B4-BE49-F238E27FC236}">
              <a16:creationId xmlns:a16="http://schemas.microsoft.com/office/drawing/2014/main" id="{FD2078EF-263C-4BFF-BBA9-37F79CBD5F08}"/>
            </a:ext>
          </a:extLst>
        </xdr:cNvPr>
        <xdr:cNvSpPr txBox="1"/>
      </xdr:nvSpPr>
      <xdr:spPr>
        <a:xfrm>
          <a:off x="4673600" y="1771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396" name="フローチャート: 判断 395">
          <a:extLst>
            <a:ext uri="{FF2B5EF4-FFF2-40B4-BE49-F238E27FC236}">
              <a16:creationId xmlns:a16="http://schemas.microsoft.com/office/drawing/2014/main" id="{E02E96E6-55A3-428D-8A4A-D26027E81D5A}"/>
            </a:ext>
          </a:extLst>
        </xdr:cNvPr>
        <xdr:cNvSpPr/>
      </xdr:nvSpPr>
      <xdr:spPr>
        <a:xfrm>
          <a:off x="4584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118111</xdr:rowOff>
    </xdr:from>
    <xdr:to>
      <xdr:col>20</xdr:col>
      <xdr:colOff>38100</xdr:colOff>
      <xdr:row>105</xdr:row>
      <xdr:rowOff>48261</xdr:rowOff>
    </xdr:to>
    <xdr:sp macro="" textlink="">
      <xdr:nvSpPr>
        <xdr:cNvPr id="397" name="フローチャート: 判断 396">
          <a:extLst>
            <a:ext uri="{FF2B5EF4-FFF2-40B4-BE49-F238E27FC236}">
              <a16:creationId xmlns:a16="http://schemas.microsoft.com/office/drawing/2014/main" id="{B3D3B709-D519-4BCE-B6B7-0452896A8CC9}"/>
            </a:ext>
          </a:extLst>
        </xdr:cNvPr>
        <xdr:cNvSpPr/>
      </xdr:nvSpPr>
      <xdr:spPr>
        <a:xfrm>
          <a:off x="3746500" y="1794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90170</xdr:rowOff>
    </xdr:from>
    <xdr:to>
      <xdr:col>15</xdr:col>
      <xdr:colOff>101600</xdr:colOff>
      <xdr:row>105</xdr:row>
      <xdr:rowOff>20320</xdr:rowOff>
    </xdr:to>
    <xdr:sp macro="" textlink="">
      <xdr:nvSpPr>
        <xdr:cNvPr id="398" name="フローチャート: 判断 397">
          <a:extLst>
            <a:ext uri="{FF2B5EF4-FFF2-40B4-BE49-F238E27FC236}">
              <a16:creationId xmlns:a16="http://schemas.microsoft.com/office/drawing/2014/main" id="{03DE2306-51E1-4F8C-B2A3-D04272CB457D}"/>
            </a:ext>
          </a:extLst>
        </xdr:cNvPr>
        <xdr:cNvSpPr/>
      </xdr:nvSpPr>
      <xdr:spPr>
        <a:xfrm>
          <a:off x="2857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52070</xdr:rowOff>
    </xdr:from>
    <xdr:to>
      <xdr:col>10</xdr:col>
      <xdr:colOff>165100</xdr:colOff>
      <xdr:row>104</xdr:row>
      <xdr:rowOff>153670</xdr:rowOff>
    </xdr:to>
    <xdr:sp macro="" textlink="">
      <xdr:nvSpPr>
        <xdr:cNvPr id="399" name="フローチャート: 判断 398">
          <a:extLst>
            <a:ext uri="{FF2B5EF4-FFF2-40B4-BE49-F238E27FC236}">
              <a16:creationId xmlns:a16="http://schemas.microsoft.com/office/drawing/2014/main" id="{6ACE94ED-AE8B-43D3-ADFF-1ECC35B7C861}"/>
            </a:ext>
          </a:extLst>
        </xdr:cNvPr>
        <xdr:cNvSpPr/>
      </xdr:nvSpPr>
      <xdr:spPr>
        <a:xfrm>
          <a:off x="1968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27939</xdr:rowOff>
    </xdr:from>
    <xdr:to>
      <xdr:col>6</xdr:col>
      <xdr:colOff>38100</xdr:colOff>
      <xdr:row>104</xdr:row>
      <xdr:rowOff>129539</xdr:rowOff>
    </xdr:to>
    <xdr:sp macro="" textlink="">
      <xdr:nvSpPr>
        <xdr:cNvPr id="400" name="フローチャート: 判断 399">
          <a:extLst>
            <a:ext uri="{FF2B5EF4-FFF2-40B4-BE49-F238E27FC236}">
              <a16:creationId xmlns:a16="http://schemas.microsoft.com/office/drawing/2014/main" id="{19885868-7450-4E62-89C1-EDC513C4A112}"/>
            </a:ext>
          </a:extLst>
        </xdr:cNvPr>
        <xdr:cNvSpPr/>
      </xdr:nvSpPr>
      <xdr:spPr>
        <a:xfrm>
          <a:off x="1079500" y="1785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F6284621-F78B-4C73-9F04-C3449DAB93E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77D496FD-2C34-4932-859F-5EFE93C9DAA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9ADE5DC7-38F1-40D1-8C94-68C12EBFF9F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7A78D57F-A86F-453A-A94B-DE50F6B9D9E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B278B2F9-659A-4978-878F-BD05FCCBC7A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156211</xdr:rowOff>
    </xdr:from>
    <xdr:to>
      <xdr:col>24</xdr:col>
      <xdr:colOff>114300</xdr:colOff>
      <xdr:row>107</xdr:row>
      <xdr:rowOff>86361</xdr:rowOff>
    </xdr:to>
    <xdr:sp macro="" textlink="">
      <xdr:nvSpPr>
        <xdr:cNvPr id="406" name="楕円 405">
          <a:extLst>
            <a:ext uri="{FF2B5EF4-FFF2-40B4-BE49-F238E27FC236}">
              <a16:creationId xmlns:a16="http://schemas.microsoft.com/office/drawing/2014/main" id="{D47836AD-59FF-40F6-86BB-690A22EEC171}"/>
            </a:ext>
          </a:extLst>
        </xdr:cNvPr>
        <xdr:cNvSpPr/>
      </xdr:nvSpPr>
      <xdr:spPr>
        <a:xfrm>
          <a:off x="4584700" y="1832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71138</xdr:rowOff>
    </xdr:from>
    <xdr:ext cx="405111" cy="259045"/>
    <xdr:sp macro="" textlink="">
      <xdr:nvSpPr>
        <xdr:cNvPr id="407" name="【市民会館】&#10;有形固定資産減価償却率該当値テキスト">
          <a:extLst>
            <a:ext uri="{FF2B5EF4-FFF2-40B4-BE49-F238E27FC236}">
              <a16:creationId xmlns:a16="http://schemas.microsoft.com/office/drawing/2014/main" id="{ADCF4173-5154-49F9-B288-40E9BA0B58E8}"/>
            </a:ext>
          </a:extLst>
        </xdr:cNvPr>
        <xdr:cNvSpPr txBox="1"/>
      </xdr:nvSpPr>
      <xdr:spPr>
        <a:xfrm>
          <a:off x="4673600" y="18244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142239</xdr:rowOff>
    </xdr:from>
    <xdr:to>
      <xdr:col>20</xdr:col>
      <xdr:colOff>38100</xdr:colOff>
      <xdr:row>107</xdr:row>
      <xdr:rowOff>72389</xdr:rowOff>
    </xdr:to>
    <xdr:sp macro="" textlink="">
      <xdr:nvSpPr>
        <xdr:cNvPr id="408" name="楕円 407">
          <a:extLst>
            <a:ext uri="{FF2B5EF4-FFF2-40B4-BE49-F238E27FC236}">
              <a16:creationId xmlns:a16="http://schemas.microsoft.com/office/drawing/2014/main" id="{C45FF567-2785-42DE-932F-938CF2FB5455}"/>
            </a:ext>
          </a:extLst>
        </xdr:cNvPr>
        <xdr:cNvSpPr/>
      </xdr:nvSpPr>
      <xdr:spPr>
        <a:xfrm>
          <a:off x="3746500" y="1831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21589</xdr:rowOff>
    </xdr:from>
    <xdr:to>
      <xdr:col>24</xdr:col>
      <xdr:colOff>63500</xdr:colOff>
      <xdr:row>107</xdr:row>
      <xdr:rowOff>35561</xdr:rowOff>
    </xdr:to>
    <xdr:cxnSp macro="">
      <xdr:nvCxnSpPr>
        <xdr:cNvPr id="409" name="直線コネクタ 408">
          <a:extLst>
            <a:ext uri="{FF2B5EF4-FFF2-40B4-BE49-F238E27FC236}">
              <a16:creationId xmlns:a16="http://schemas.microsoft.com/office/drawing/2014/main" id="{02ED9361-1F3D-4F0A-AC23-E4C022037038}"/>
            </a:ext>
          </a:extLst>
        </xdr:cNvPr>
        <xdr:cNvCxnSpPr/>
      </xdr:nvCxnSpPr>
      <xdr:spPr>
        <a:xfrm>
          <a:off x="3797300" y="18366739"/>
          <a:ext cx="83820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128270</xdr:rowOff>
    </xdr:from>
    <xdr:to>
      <xdr:col>15</xdr:col>
      <xdr:colOff>101600</xdr:colOff>
      <xdr:row>107</xdr:row>
      <xdr:rowOff>58420</xdr:rowOff>
    </xdr:to>
    <xdr:sp macro="" textlink="">
      <xdr:nvSpPr>
        <xdr:cNvPr id="410" name="楕円 409">
          <a:extLst>
            <a:ext uri="{FF2B5EF4-FFF2-40B4-BE49-F238E27FC236}">
              <a16:creationId xmlns:a16="http://schemas.microsoft.com/office/drawing/2014/main" id="{98F3CF6D-AAB3-4940-BFBB-3E63B59DB4B5}"/>
            </a:ext>
          </a:extLst>
        </xdr:cNvPr>
        <xdr:cNvSpPr/>
      </xdr:nvSpPr>
      <xdr:spPr>
        <a:xfrm>
          <a:off x="2857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7620</xdr:rowOff>
    </xdr:from>
    <xdr:to>
      <xdr:col>19</xdr:col>
      <xdr:colOff>177800</xdr:colOff>
      <xdr:row>107</xdr:row>
      <xdr:rowOff>21589</xdr:rowOff>
    </xdr:to>
    <xdr:cxnSp macro="">
      <xdr:nvCxnSpPr>
        <xdr:cNvPr id="411" name="直線コネクタ 410">
          <a:extLst>
            <a:ext uri="{FF2B5EF4-FFF2-40B4-BE49-F238E27FC236}">
              <a16:creationId xmlns:a16="http://schemas.microsoft.com/office/drawing/2014/main" id="{45A37EFB-6FBE-40F9-B6F0-733AB93E11F3}"/>
            </a:ext>
          </a:extLst>
        </xdr:cNvPr>
        <xdr:cNvCxnSpPr/>
      </xdr:nvCxnSpPr>
      <xdr:spPr>
        <a:xfrm>
          <a:off x="2908300" y="18352770"/>
          <a:ext cx="8890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114300</xdr:rowOff>
    </xdr:from>
    <xdr:to>
      <xdr:col>10</xdr:col>
      <xdr:colOff>165100</xdr:colOff>
      <xdr:row>107</xdr:row>
      <xdr:rowOff>44450</xdr:rowOff>
    </xdr:to>
    <xdr:sp macro="" textlink="">
      <xdr:nvSpPr>
        <xdr:cNvPr id="412" name="楕円 411">
          <a:extLst>
            <a:ext uri="{FF2B5EF4-FFF2-40B4-BE49-F238E27FC236}">
              <a16:creationId xmlns:a16="http://schemas.microsoft.com/office/drawing/2014/main" id="{A89D94FD-409C-4860-A21C-7E4A7CBE9BA6}"/>
            </a:ext>
          </a:extLst>
        </xdr:cNvPr>
        <xdr:cNvSpPr/>
      </xdr:nvSpPr>
      <xdr:spPr>
        <a:xfrm>
          <a:off x="1968500" y="1828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165100</xdr:rowOff>
    </xdr:from>
    <xdr:to>
      <xdr:col>15</xdr:col>
      <xdr:colOff>50800</xdr:colOff>
      <xdr:row>107</xdr:row>
      <xdr:rowOff>7620</xdr:rowOff>
    </xdr:to>
    <xdr:cxnSp macro="">
      <xdr:nvCxnSpPr>
        <xdr:cNvPr id="413" name="直線コネクタ 412">
          <a:extLst>
            <a:ext uri="{FF2B5EF4-FFF2-40B4-BE49-F238E27FC236}">
              <a16:creationId xmlns:a16="http://schemas.microsoft.com/office/drawing/2014/main" id="{D56099F8-D20F-4473-810C-5463B0018DF2}"/>
            </a:ext>
          </a:extLst>
        </xdr:cNvPr>
        <xdr:cNvCxnSpPr/>
      </xdr:nvCxnSpPr>
      <xdr:spPr>
        <a:xfrm>
          <a:off x="2019300" y="1833880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22861</xdr:rowOff>
    </xdr:from>
    <xdr:to>
      <xdr:col>6</xdr:col>
      <xdr:colOff>38100</xdr:colOff>
      <xdr:row>106</xdr:row>
      <xdr:rowOff>124461</xdr:rowOff>
    </xdr:to>
    <xdr:sp macro="" textlink="">
      <xdr:nvSpPr>
        <xdr:cNvPr id="414" name="楕円 413">
          <a:extLst>
            <a:ext uri="{FF2B5EF4-FFF2-40B4-BE49-F238E27FC236}">
              <a16:creationId xmlns:a16="http://schemas.microsoft.com/office/drawing/2014/main" id="{B23056DE-6DE1-45DA-B300-5334CEA8ED9E}"/>
            </a:ext>
          </a:extLst>
        </xdr:cNvPr>
        <xdr:cNvSpPr/>
      </xdr:nvSpPr>
      <xdr:spPr>
        <a:xfrm>
          <a:off x="1079500" y="1819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73661</xdr:rowOff>
    </xdr:from>
    <xdr:to>
      <xdr:col>10</xdr:col>
      <xdr:colOff>114300</xdr:colOff>
      <xdr:row>106</xdr:row>
      <xdr:rowOff>165100</xdr:rowOff>
    </xdr:to>
    <xdr:cxnSp macro="">
      <xdr:nvCxnSpPr>
        <xdr:cNvPr id="415" name="直線コネクタ 414">
          <a:extLst>
            <a:ext uri="{FF2B5EF4-FFF2-40B4-BE49-F238E27FC236}">
              <a16:creationId xmlns:a16="http://schemas.microsoft.com/office/drawing/2014/main" id="{12AA4AB3-C920-43EF-BE61-36D4EB1EB26E}"/>
            </a:ext>
          </a:extLst>
        </xdr:cNvPr>
        <xdr:cNvCxnSpPr/>
      </xdr:nvCxnSpPr>
      <xdr:spPr>
        <a:xfrm>
          <a:off x="1130300" y="182473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64788</xdr:rowOff>
    </xdr:from>
    <xdr:ext cx="405111" cy="259045"/>
    <xdr:sp macro="" textlink="">
      <xdr:nvSpPr>
        <xdr:cNvPr id="416" name="n_1aveValue【市民会館】&#10;有形固定資産減価償却率">
          <a:extLst>
            <a:ext uri="{FF2B5EF4-FFF2-40B4-BE49-F238E27FC236}">
              <a16:creationId xmlns:a16="http://schemas.microsoft.com/office/drawing/2014/main" id="{B0A8438C-77A5-4EC9-8FC8-F97D2863CBD4}"/>
            </a:ext>
          </a:extLst>
        </xdr:cNvPr>
        <xdr:cNvSpPr txBox="1"/>
      </xdr:nvSpPr>
      <xdr:spPr>
        <a:xfrm>
          <a:off x="3582044" y="1772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36847</xdr:rowOff>
    </xdr:from>
    <xdr:ext cx="405111" cy="259045"/>
    <xdr:sp macro="" textlink="">
      <xdr:nvSpPr>
        <xdr:cNvPr id="417" name="n_2aveValue【市民会館】&#10;有形固定資産減価償却率">
          <a:extLst>
            <a:ext uri="{FF2B5EF4-FFF2-40B4-BE49-F238E27FC236}">
              <a16:creationId xmlns:a16="http://schemas.microsoft.com/office/drawing/2014/main" id="{B33ACBF3-3E62-4ABA-8716-0EE9AB85B2D7}"/>
            </a:ext>
          </a:extLst>
        </xdr:cNvPr>
        <xdr:cNvSpPr txBox="1"/>
      </xdr:nvSpPr>
      <xdr:spPr>
        <a:xfrm>
          <a:off x="2705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170197</xdr:rowOff>
    </xdr:from>
    <xdr:ext cx="405111" cy="259045"/>
    <xdr:sp macro="" textlink="">
      <xdr:nvSpPr>
        <xdr:cNvPr id="418" name="n_3aveValue【市民会館】&#10;有形固定資産減価償却率">
          <a:extLst>
            <a:ext uri="{FF2B5EF4-FFF2-40B4-BE49-F238E27FC236}">
              <a16:creationId xmlns:a16="http://schemas.microsoft.com/office/drawing/2014/main" id="{1996B4E9-DB09-40C1-9AC2-6B06FC2F19D3}"/>
            </a:ext>
          </a:extLst>
        </xdr:cNvPr>
        <xdr:cNvSpPr txBox="1"/>
      </xdr:nvSpPr>
      <xdr:spPr>
        <a:xfrm>
          <a:off x="18167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146066</xdr:rowOff>
    </xdr:from>
    <xdr:ext cx="405111" cy="259045"/>
    <xdr:sp macro="" textlink="">
      <xdr:nvSpPr>
        <xdr:cNvPr id="419" name="n_4aveValue【市民会館】&#10;有形固定資産減価償却率">
          <a:extLst>
            <a:ext uri="{FF2B5EF4-FFF2-40B4-BE49-F238E27FC236}">
              <a16:creationId xmlns:a16="http://schemas.microsoft.com/office/drawing/2014/main" id="{122E641B-6F8D-46EA-B41B-F70E41BDD2C6}"/>
            </a:ext>
          </a:extLst>
        </xdr:cNvPr>
        <xdr:cNvSpPr txBox="1"/>
      </xdr:nvSpPr>
      <xdr:spPr>
        <a:xfrm>
          <a:off x="927744" y="17633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63516</xdr:rowOff>
    </xdr:from>
    <xdr:ext cx="405111" cy="259045"/>
    <xdr:sp macro="" textlink="">
      <xdr:nvSpPr>
        <xdr:cNvPr id="420" name="n_1mainValue【市民会館】&#10;有形固定資産減価償却率">
          <a:extLst>
            <a:ext uri="{FF2B5EF4-FFF2-40B4-BE49-F238E27FC236}">
              <a16:creationId xmlns:a16="http://schemas.microsoft.com/office/drawing/2014/main" id="{42036CBC-E78C-415D-993F-7B0C6ADBB310}"/>
            </a:ext>
          </a:extLst>
        </xdr:cNvPr>
        <xdr:cNvSpPr txBox="1"/>
      </xdr:nvSpPr>
      <xdr:spPr>
        <a:xfrm>
          <a:off x="3582044" y="18408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49547</xdr:rowOff>
    </xdr:from>
    <xdr:ext cx="405111" cy="259045"/>
    <xdr:sp macro="" textlink="">
      <xdr:nvSpPr>
        <xdr:cNvPr id="421" name="n_2mainValue【市民会館】&#10;有形固定資産減価償却率">
          <a:extLst>
            <a:ext uri="{FF2B5EF4-FFF2-40B4-BE49-F238E27FC236}">
              <a16:creationId xmlns:a16="http://schemas.microsoft.com/office/drawing/2014/main" id="{070EC305-78EF-48AD-8AEC-2DE4D8D6556C}"/>
            </a:ext>
          </a:extLst>
        </xdr:cNvPr>
        <xdr:cNvSpPr txBox="1"/>
      </xdr:nvSpPr>
      <xdr:spPr>
        <a:xfrm>
          <a:off x="27057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35577</xdr:rowOff>
    </xdr:from>
    <xdr:ext cx="405111" cy="259045"/>
    <xdr:sp macro="" textlink="">
      <xdr:nvSpPr>
        <xdr:cNvPr id="422" name="n_3mainValue【市民会館】&#10;有形固定資産減価償却率">
          <a:extLst>
            <a:ext uri="{FF2B5EF4-FFF2-40B4-BE49-F238E27FC236}">
              <a16:creationId xmlns:a16="http://schemas.microsoft.com/office/drawing/2014/main" id="{B647698C-72B1-4B5C-A335-75F583CC0205}"/>
            </a:ext>
          </a:extLst>
        </xdr:cNvPr>
        <xdr:cNvSpPr txBox="1"/>
      </xdr:nvSpPr>
      <xdr:spPr>
        <a:xfrm>
          <a:off x="1816744" y="1838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115588</xdr:rowOff>
    </xdr:from>
    <xdr:ext cx="405111" cy="259045"/>
    <xdr:sp macro="" textlink="">
      <xdr:nvSpPr>
        <xdr:cNvPr id="423" name="n_4mainValue【市民会館】&#10;有形固定資産減価償却率">
          <a:extLst>
            <a:ext uri="{FF2B5EF4-FFF2-40B4-BE49-F238E27FC236}">
              <a16:creationId xmlns:a16="http://schemas.microsoft.com/office/drawing/2014/main" id="{1E7C9883-83B5-4223-96CB-25561EB0896C}"/>
            </a:ext>
          </a:extLst>
        </xdr:cNvPr>
        <xdr:cNvSpPr txBox="1"/>
      </xdr:nvSpPr>
      <xdr:spPr>
        <a:xfrm>
          <a:off x="927744" y="1828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4" name="正方形/長方形 423">
          <a:extLst>
            <a:ext uri="{FF2B5EF4-FFF2-40B4-BE49-F238E27FC236}">
              <a16:creationId xmlns:a16="http://schemas.microsoft.com/office/drawing/2014/main" id="{04B6A2E4-C6CA-4271-9977-53BB17D21C8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5" name="正方形/長方形 424">
          <a:extLst>
            <a:ext uri="{FF2B5EF4-FFF2-40B4-BE49-F238E27FC236}">
              <a16:creationId xmlns:a16="http://schemas.microsoft.com/office/drawing/2014/main" id="{0F06A0D6-C2A3-49D0-9FC1-B725386C694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6" name="正方形/長方形 425">
          <a:extLst>
            <a:ext uri="{FF2B5EF4-FFF2-40B4-BE49-F238E27FC236}">
              <a16:creationId xmlns:a16="http://schemas.microsoft.com/office/drawing/2014/main" id="{8084C25A-949C-46E4-9C4C-3E7322B1728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7" name="正方形/長方形 426">
          <a:extLst>
            <a:ext uri="{FF2B5EF4-FFF2-40B4-BE49-F238E27FC236}">
              <a16:creationId xmlns:a16="http://schemas.microsoft.com/office/drawing/2014/main" id="{9C4FD5BE-355A-406E-B680-532502CCB4E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8" name="正方形/長方形 427">
          <a:extLst>
            <a:ext uri="{FF2B5EF4-FFF2-40B4-BE49-F238E27FC236}">
              <a16:creationId xmlns:a16="http://schemas.microsoft.com/office/drawing/2014/main" id="{EC1AAFE8-DEA0-4954-AD30-426F117778D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9" name="正方形/長方形 428">
          <a:extLst>
            <a:ext uri="{FF2B5EF4-FFF2-40B4-BE49-F238E27FC236}">
              <a16:creationId xmlns:a16="http://schemas.microsoft.com/office/drawing/2014/main" id="{B1E471F7-43BB-4ACE-8DD9-BA62CDD6A64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0" name="正方形/長方形 429">
          <a:extLst>
            <a:ext uri="{FF2B5EF4-FFF2-40B4-BE49-F238E27FC236}">
              <a16:creationId xmlns:a16="http://schemas.microsoft.com/office/drawing/2014/main" id="{8C936B07-95D6-4067-BF83-2DE9293C5C1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1" name="正方形/長方形 430">
          <a:extLst>
            <a:ext uri="{FF2B5EF4-FFF2-40B4-BE49-F238E27FC236}">
              <a16:creationId xmlns:a16="http://schemas.microsoft.com/office/drawing/2014/main" id="{5199C2DE-E3BE-452A-83C2-7C98E5809F4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2" name="テキスト ボックス 431">
          <a:extLst>
            <a:ext uri="{FF2B5EF4-FFF2-40B4-BE49-F238E27FC236}">
              <a16:creationId xmlns:a16="http://schemas.microsoft.com/office/drawing/2014/main" id="{B0837D4C-256E-4EE2-8EFF-C55ACE34B84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3" name="直線コネクタ 432">
          <a:extLst>
            <a:ext uri="{FF2B5EF4-FFF2-40B4-BE49-F238E27FC236}">
              <a16:creationId xmlns:a16="http://schemas.microsoft.com/office/drawing/2014/main" id="{4D7530F7-F29F-4FB5-98E2-4268BCCC9A2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34" name="直線コネクタ 433">
          <a:extLst>
            <a:ext uri="{FF2B5EF4-FFF2-40B4-BE49-F238E27FC236}">
              <a16:creationId xmlns:a16="http://schemas.microsoft.com/office/drawing/2014/main" id="{C4BB5222-7743-4615-9C94-95869D405EC5}"/>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35" name="テキスト ボックス 434">
          <a:extLst>
            <a:ext uri="{FF2B5EF4-FFF2-40B4-BE49-F238E27FC236}">
              <a16:creationId xmlns:a16="http://schemas.microsoft.com/office/drawing/2014/main" id="{E17CE678-3C3B-4E95-891E-579238F5FEE1}"/>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6" name="直線コネクタ 435">
          <a:extLst>
            <a:ext uri="{FF2B5EF4-FFF2-40B4-BE49-F238E27FC236}">
              <a16:creationId xmlns:a16="http://schemas.microsoft.com/office/drawing/2014/main" id="{BB17524B-26BA-4D30-9D50-2A58F42841B5}"/>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37" name="テキスト ボックス 436">
          <a:extLst>
            <a:ext uri="{FF2B5EF4-FFF2-40B4-BE49-F238E27FC236}">
              <a16:creationId xmlns:a16="http://schemas.microsoft.com/office/drawing/2014/main" id="{A3199857-66C1-4671-8514-2A3F4D4B1ACB}"/>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38" name="直線コネクタ 437">
          <a:extLst>
            <a:ext uri="{FF2B5EF4-FFF2-40B4-BE49-F238E27FC236}">
              <a16:creationId xmlns:a16="http://schemas.microsoft.com/office/drawing/2014/main" id="{779C7DC0-3E41-41FD-BB11-D63161706EE4}"/>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39" name="テキスト ボックス 438">
          <a:extLst>
            <a:ext uri="{FF2B5EF4-FFF2-40B4-BE49-F238E27FC236}">
              <a16:creationId xmlns:a16="http://schemas.microsoft.com/office/drawing/2014/main" id="{03C35F9C-D4F3-4D28-9C01-9FBF44D22F0E}"/>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0" name="直線コネクタ 439">
          <a:extLst>
            <a:ext uri="{FF2B5EF4-FFF2-40B4-BE49-F238E27FC236}">
              <a16:creationId xmlns:a16="http://schemas.microsoft.com/office/drawing/2014/main" id="{D981D4C0-71CC-40E3-88B8-58739AE37AC7}"/>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1" name="テキスト ボックス 440">
          <a:extLst>
            <a:ext uri="{FF2B5EF4-FFF2-40B4-BE49-F238E27FC236}">
              <a16:creationId xmlns:a16="http://schemas.microsoft.com/office/drawing/2014/main" id="{A5C8B324-B81F-4448-B0F7-021F63F9E61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2" name="直線コネクタ 441">
          <a:extLst>
            <a:ext uri="{FF2B5EF4-FFF2-40B4-BE49-F238E27FC236}">
              <a16:creationId xmlns:a16="http://schemas.microsoft.com/office/drawing/2014/main" id="{5F6A1CFB-FF92-4810-8787-BC168B4A0237}"/>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3" name="テキスト ボックス 442">
          <a:extLst>
            <a:ext uri="{FF2B5EF4-FFF2-40B4-BE49-F238E27FC236}">
              <a16:creationId xmlns:a16="http://schemas.microsoft.com/office/drawing/2014/main" id="{05990747-5540-4485-A830-95EEBC91AB4A}"/>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44" name="直線コネクタ 443">
          <a:extLst>
            <a:ext uri="{FF2B5EF4-FFF2-40B4-BE49-F238E27FC236}">
              <a16:creationId xmlns:a16="http://schemas.microsoft.com/office/drawing/2014/main" id="{ACC90EF3-E1E5-4607-9417-6E8E0F987E4E}"/>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45" name="テキスト ボックス 444">
          <a:extLst>
            <a:ext uri="{FF2B5EF4-FFF2-40B4-BE49-F238E27FC236}">
              <a16:creationId xmlns:a16="http://schemas.microsoft.com/office/drawing/2014/main" id="{78EE1576-34E3-4589-AEC7-ACE1EAD42643}"/>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6" name="直線コネクタ 445">
          <a:extLst>
            <a:ext uri="{FF2B5EF4-FFF2-40B4-BE49-F238E27FC236}">
              <a16:creationId xmlns:a16="http://schemas.microsoft.com/office/drawing/2014/main" id="{298CF1B4-1462-4CDC-B812-C9CDDE115F5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7" name="テキスト ボックス 446">
          <a:extLst>
            <a:ext uri="{FF2B5EF4-FFF2-40B4-BE49-F238E27FC236}">
              <a16:creationId xmlns:a16="http://schemas.microsoft.com/office/drawing/2014/main" id="{C03EF74C-CE9B-44FB-A8F7-3B4C47D88EB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8" name="【市民会館】&#10;一人当たり面積グラフ枠">
          <a:extLst>
            <a:ext uri="{FF2B5EF4-FFF2-40B4-BE49-F238E27FC236}">
              <a16:creationId xmlns:a16="http://schemas.microsoft.com/office/drawing/2014/main" id="{E4030388-0C50-4240-9DF4-738A7BE112D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166551</xdr:rowOff>
    </xdr:from>
    <xdr:to>
      <xdr:col>54</xdr:col>
      <xdr:colOff>189865</xdr:colOff>
      <xdr:row>108</xdr:row>
      <xdr:rowOff>108857</xdr:rowOff>
    </xdr:to>
    <xdr:cxnSp macro="">
      <xdr:nvCxnSpPr>
        <xdr:cNvPr id="449" name="直線コネクタ 448">
          <a:extLst>
            <a:ext uri="{FF2B5EF4-FFF2-40B4-BE49-F238E27FC236}">
              <a16:creationId xmlns:a16="http://schemas.microsoft.com/office/drawing/2014/main" id="{AD886DC8-EDB2-48CB-9271-84E9EAD76D9A}"/>
            </a:ext>
          </a:extLst>
        </xdr:cNvPr>
        <xdr:cNvCxnSpPr/>
      </xdr:nvCxnSpPr>
      <xdr:spPr>
        <a:xfrm flipV="1">
          <a:off x="10476865" y="17311551"/>
          <a:ext cx="0" cy="1313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112684</xdr:rowOff>
    </xdr:from>
    <xdr:ext cx="469744" cy="259045"/>
    <xdr:sp macro="" textlink="">
      <xdr:nvSpPr>
        <xdr:cNvPr id="450" name="【市民会館】&#10;一人当たり面積最小値テキスト">
          <a:extLst>
            <a:ext uri="{FF2B5EF4-FFF2-40B4-BE49-F238E27FC236}">
              <a16:creationId xmlns:a16="http://schemas.microsoft.com/office/drawing/2014/main" id="{893AE42D-CE7E-4878-9B37-92060582BA93}"/>
            </a:ext>
          </a:extLst>
        </xdr:cNvPr>
        <xdr:cNvSpPr txBox="1"/>
      </xdr:nvSpPr>
      <xdr:spPr>
        <a:xfrm>
          <a:off x="10515600" y="1862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108857</xdr:rowOff>
    </xdr:from>
    <xdr:to>
      <xdr:col>55</xdr:col>
      <xdr:colOff>88900</xdr:colOff>
      <xdr:row>108</xdr:row>
      <xdr:rowOff>108857</xdr:rowOff>
    </xdr:to>
    <xdr:cxnSp macro="">
      <xdr:nvCxnSpPr>
        <xdr:cNvPr id="451" name="直線コネクタ 450">
          <a:extLst>
            <a:ext uri="{FF2B5EF4-FFF2-40B4-BE49-F238E27FC236}">
              <a16:creationId xmlns:a16="http://schemas.microsoft.com/office/drawing/2014/main" id="{95EBECB5-54BE-4F65-B6F3-77FBF9E3908A}"/>
            </a:ext>
          </a:extLst>
        </xdr:cNvPr>
        <xdr:cNvCxnSpPr/>
      </xdr:nvCxnSpPr>
      <xdr:spPr>
        <a:xfrm>
          <a:off x="10388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113228</xdr:rowOff>
    </xdr:from>
    <xdr:ext cx="469744" cy="259045"/>
    <xdr:sp macro="" textlink="">
      <xdr:nvSpPr>
        <xdr:cNvPr id="452" name="【市民会館】&#10;一人当たり面積最大値テキスト">
          <a:extLst>
            <a:ext uri="{FF2B5EF4-FFF2-40B4-BE49-F238E27FC236}">
              <a16:creationId xmlns:a16="http://schemas.microsoft.com/office/drawing/2014/main" id="{95397DFD-A9E5-4932-9A7B-30C3D6C997DE}"/>
            </a:ext>
          </a:extLst>
        </xdr:cNvPr>
        <xdr:cNvSpPr txBox="1"/>
      </xdr:nvSpPr>
      <xdr:spPr>
        <a:xfrm>
          <a:off x="10515600" y="1708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166551</xdr:rowOff>
    </xdr:from>
    <xdr:to>
      <xdr:col>55</xdr:col>
      <xdr:colOff>88900</xdr:colOff>
      <xdr:row>100</xdr:row>
      <xdr:rowOff>166551</xdr:rowOff>
    </xdr:to>
    <xdr:cxnSp macro="">
      <xdr:nvCxnSpPr>
        <xdr:cNvPr id="453" name="直線コネクタ 452">
          <a:extLst>
            <a:ext uri="{FF2B5EF4-FFF2-40B4-BE49-F238E27FC236}">
              <a16:creationId xmlns:a16="http://schemas.microsoft.com/office/drawing/2014/main" id="{275252CA-6074-4C54-A5F2-6E836A62F045}"/>
            </a:ext>
          </a:extLst>
        </xdr:cNvPr>
        <xdr:cNvCxnSpPr/>
      </xdr:nvCxnSpPr>
      <xdr:spPr>
        <a:xfrm>
          <a:off x="10388600" y="1731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120666</xdr:rowOff>
    </xdr:from>
    <xdr:ext cx="469744" cy="259045"/>
    <xdr:sp macro="" textlink="">
      <xdr:nvSpPr>
        <xdr:cNvPr id="454" name="【市民会館】&#10;一人当たり面積平均値テキスト">
          <a:extLst>
            <a:ext uri="{FF2B5EF4-FFF2-40B4-BE49-F238E27FC236}">
              <a16:creationId xmlns:a16="http://schemas.microsoft.com/office/drawing/2014/main" id="{FCC99766-A224-401E-9745-C8CDBB3EC1BC}"/>
            </a:ext>
          </a:extLst>
        </xdr:cNvPr>
        <xdr:cNvSpPr txBox="1"/>
      </xdr:nvSpPr>
      <xdr:spPr>
        <a:xfrm>
          <a:off x="10515600" y="17951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97789</xdr:rowOff>
    </xdr:from>
    <xdr:to>
      <xdr:col>55</xdr:col>
      <xdr:colOff>50800</xdr:colOff>
      <xdr:row>106</xdr:row>
      <xdr:rowOff>27939</xdr:rowOff>
    </xdr:to>
    <xdr:sp macro="" textlink="">
      <xdr:nvSpPr>
        <xdr:cNvPr id="455" name="フローチャート: 判断 454">
          <a:extLst>
            <a:ext uri="{FF2B5EF4-FFF2-40B4-BE49-F238E27FC236}">
              <a16:creationId xmlns:a16="http://schemas.microsoft.com/office/drawing/2014/main" id="{2DBA5EA9-36EE-40B7-8FE7-4697E6FA136F}"/>
            </a:ext>
          </a:extLst>
        </xdr:cNvPr>
        <xdr:cNvSpPr/>
      </xdr:nvSpPr>
      <xdr:spPr>
        <a:xfrm>
          <a:off x="104267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11249</xdr:rowOff>
    </xdr:from>
    <xdr:to>
      <xdr:col>50</xdr:col>
      <xdr:colOff>165100</xdr:colOff>
      <xdr:row>106</xdr:row>
      <xdr:rowOff>112849</xdr:rowOff>
    </xdr:to>
    <xdr:sp macro="" textlink="">
      <xdr:nvSpPr>
        <xdr:cNvPr id="456" name="フローチャート: 判断 455">
          <a:extLst>
            <a:ext uri="{FF2B5EF4-FFF2-40B4-BE49-F238E27FC236}">
              <a16:creationId xmlns:a16="http://schemas.microsoft.com/office/drawing/2014/main" id="{BA523681-3E23-4577-9256-5F5D90E24D0B}"/>
            </a:ext>
          </a:extLst>
        </xdr:cNvPr>
        <xdr:cNvSpPr/>
      </xdr:nvSpPr>
      <xdr:spPr>
        <a:xfrm>
          <a:off x="9588500" y="1818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40639</xdr:rowOff>
    </xdr:from>
    <xdr:to>
      <xdr:col>46</xdr:col>
      <xdr:colOff>38100</xdr:colOff>
      <xdr:row>106</xdr:row>
      <xdr:rowOff>142239</xdr:rowOff>
    </xdr:to>
    <xdr:sp macro="" textlink="">
      <xdr:nvSpPr>
        <xdr:cNvPr id="457" name="フローチャート: 判断 456">
          <a:extLst>
            <a:ext uri="{FF2B5EF4-FFF2-40B4-BE49-F238E27FC236}">
              <a16:creationId xmlns:a16="http://schemas.microsoft.com/office/drawing/2014/main" id="{76910A1D-FE21-4644-9CED-231A62B4C500}"/>
            </a:ext>
          </a:extLst>
        </xdr:cNvPr>
        <xdr:cNvSpPr/>
      </xdr:nvSpPr>
      <xdr:spPr>
        <a:xfrm>
          <a:off x="8699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23223</xdr:rowOff>
    </xdr:from>
    <xdr:to>
      <xdr:col>41</xdr:col>
      <xdr:colOff>101600</xdr:colOff>
      <xdr:row>106</xdr:row>
      <xdr:rowOff>124823</xdr:rowOff>
    </xdr:to>
    <xdr:sp macro="" textlink="">
      <xdr:nvSpPr>
        <xdr:cNvPr id="458" name="フローチャート: 判断 457">
          <a:extLst>
            <a:ext uri="{FF2B5EF4-FFF2-40B4-BE49-F238E27FC236}">
              <a16:creationId xmlns:a16="http://schemas.microsoft.com/office/drawing/2014/main" id="{08D3E877-3336-4BA5-ACDC-A5C0A52B09D5}"/>
            </a:ext>
          </a:extLst>
        </xdr:cNvPr>
        <xdr:cNvSpPr/>
      </xdr:nvSpPr>
      <xdr:spPr>
        <a:xfrm>
          <a:off x="78105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77107</xdr:rowOff>
    </xdr:from>
    <xdr:to>
      <xdr:col>36</xdr:col>
      <xdr:colOff>165100</xdr:colOff>
      <xdr:row>108</xdr:row>
      <xdr:rowOff>7257</xdr:rowOff>
    </xdr:to>
    <xdr:sp macro="" textlink="">
      <xdr:nvSpPr>
        <xdr:cNvPr id="459" name="フローチャート: 判断 458">
          <a:extLst>
            <a:ext uri="{FF2B5EF4-FFF2-40B4-BE49-F238E27FC236}">
              <a16:creationId xmlns:a16="http://schemas.microsoft.com/office/drawing/2014/main" id="{B31135C3-D906-424D-9943-F3629FF1A1C8}"/>
            </a:ext>
          </a:extLst>
        </xdr:cNvPr>
        <xdr:cNvSpPr/>
      </xdr:nvSpPr>
      <xdr:spPr>
        <a:xfrm>
          <a:off x="6921500" y="1842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D3EF90B7-554A-401F-A9BE-8AD2148C1D6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7022F567-2525-451D-8206-6F4E4BF7AE1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44B29508-98E5-4BEA-9D83-CECCCDDFA1F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E9A696D6-C9B0-4F0D-80D6-0A56A1A76DB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7B419E4F-0B0C-4FD1-9A14-711569019B5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58057</xdr:rowOff>
    </xdr:from>
    <xdr:to>
      <xdr:col>55</xdr:col>
      <xdr:colOff>50800</xdr:colOff>
      <xdr:row>108</xdr:row>
      <xdr:rowOff>159657</xdr:rowOff>
    </xdr:to>
    <xdr:sp macro="" textlink="">
      <xdr:nvSpPr>
        <xdr:cNvPr id="465" name="楕円 464">
          <a:extLst>
            <a:ext uri="{FF2B5EF4-FFF2-40B4-BE49-F238E27FC236}">
              <a16:creationId xmlns:a16="http://schemas.microsoft.com/office/drawing/2014/main" id="{1AEE38EA-9FB1-4034-9CAE-85E99085D597}"/>
            </a:ext>
          </a:extLst>
        </xdr:cNvPr>
        <xdr:cNvSpPr/>
      </xdr:nvSpPr>
      <xdr:spPr>
        <a:xfrm>
          <a:off x="104267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144434</xdr:rowOff>
    </xdr:from>
    <xdr:ext cx="469744" cy="259045"/>
    <xdr:sp macro="" textlink="">
      <xdr:nvSpPr>
        <xdr:cNvPr id="466" name="【市民会館】&#10;一人当たり面積該当値テキスト">
          <a:extLst>
            <a:ext uri="{FF2B5EF4-FFF2-40B4-BE49-F238E27FC236}">
              <a16:creationId xmlns:a16="http://schemas.microsoft.com/office/drawing/2014/main" id="{B8F8FE87-71CC-403C-8CD6-9686629F5753}"/>
            </a:ext>
          </a:extLst>
        </xdr:cNvPr>
        <xdr:cNvSpPr txBox="1"/>
      </xdr:nvSpPr>
      <xdr:spPr>
        <a:xfrm>
          <a:off x="10515600" y="1848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58057</xdr:rowOff>
    </xdr:from>
    <xdr:to>
      <xdr:col>50</xdr:col>
      <xdr:colOff>165100</xdr:colOff>
      <xdr:row>108</xdr:row>
      <xdr:rowOff>159657</xdr:rowOff>
    </xdr:to>
    <xdr:sp macro="" textlink="">
      <xdr:nvSpPr>
        <xdr:cNvPr id="467" name="楕円 466">
          <a:extLst>
            <a:ext uri="{FF2B5EF4-FFF2-40B4-BE49-F238E27FC236}">
              <a16:creationId xmlns:a16="http://schemas.microsoft.com/office/drawing/2014/main" id="{EC8EDAC8-0CD8-4BBD-8E63-7F6D5BF7776C}"/>
            </a:ext>
          </a:extLst>
        </xdr:cNvPr>
        <xdr:cNvSpPr/>
      </xdr:nvSpPr>
      <xdr:spPr>
        <a:xfrm>
          <a:off x="9588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108857</xdr:rowOff>
    </xdr:from>
    <xdr:to>
      <xdr:col>55</xdr:col>
      <xdr:colOff>0</xdr:colOff>
      <xdr:row>108</xdr:row>
      <xdr:rowOff>108857</xdr:rowOff>
    </xdr:to>
    <xdr:cxnSp macro="">
      <xdr:nvCxnSpPr>
        <xdr:cNvPr id="468" name="直線コネクタ 467">
          <a:extLst>
            <a:ext uri="{FF2B5EF4-FFF2-40B4-BE49-F238E27FC236}">
              <a16:creationId xmlns:a16="http://schemas.microsoft.com/office/drawing/2014/main" id="{101E6D82-6D08-4EDF-94E5-38EBE051E09D}"/>
            </a:ext>
          </a:extLst>
        </xdr:cNvPr>
        <xdr:cNvCxnSpPr/>
      </xdr:nvCxnSpPr>
      <xdr:spPr>
        <a:xfrm>
          <a:off x="9639300" y="18625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60234</xdr:rowOff>
    </xdr:from>
    <xdr:to>
      <xdr:col>46</xdr:col>
      <xdr:colOff>38100</xdr:colOff>
      <xdr:row>108</xdr:row>
      <xdr:rowOff>161834</xdr:rowOff>
    </xdr:to>
    <xdr:sp macro="" textlink="">
      <xdr:nvSpPr>
        <xdr:cNvPr id="469" name="楕円 468">
          <a:extLst>
            <a:ext uri="{FF2B5EF4-FFF2-40B4-BE49-F238E27FC236}">
              <a16:creationId xmlns:a16="http://schemas.microsoft.com/office/drawing/2014/main" id="{1223A569-7539-4D2B-BC1A-26EC4A284D99}"/>
            </a:ext>
          </a:extLst>
        </xdr:cNvPr>
        <xdr:cNvSpPr/>
      </xdr:nvSpPr>
      <xdr:spPr>
        <a:xfrm>
          <a:off x="8699500" y="185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108857</xdr:rowOff>
    </xdr:from>
    <xdr:to>
      <xdr:col>50</xdr:col>
      <xdr:colOff>114300</xdr:colOff>
      <xdr:row>108</xdr:row>
      <xdr:rowOff>111034</xdr:rowOff>
    </xdr:to>
    <xdr:cxnSp macro="">
      <xdr:nvCxnSpPr>
        <xdr:cNvPr id="470" name="直線コネクタ 469">
          <a:extLst>
            <a:ext uri="{FF2B5EF4-FFF2-40B4-BE49-F238E27FC236}">
              <a16:creationId xmlns:a16="http://schemas.microsoft.com/office/drawing/2014/main" id="{7B7A9DC7-59BC-41FC-BCA3-2026FEC06225}"/>
            </a:ext>
          </a:extLst>
        </xdr:cNvPr>
        <xdr:cNvCxnSpPr/>
      </xdr:nvCxnSpPr>
      <xdr:spPr>
        <a:xfrm flipV="1">
          <a:off x="8750300" y="18625457"/>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60234</xdr:rowOff>
    </xdr:from>
    <xdr:to>
      <xdr:col>41</xdr:col>
      <xdr:colOff>101600</xdr:colOff>
      <xdr:row>108</xdr:row>
      <xdr:rowOff>161834</xdr:rowOff>
    </xdr:to>
    <xdr:sp macro="" textlink="">
      <xdr:nvSpPr>
        <xdr:cNvPr id="471" name="楕円 470">
          <a:extLst>
            <a:ext uri="{FF2B5EF4-FFF2-40B4-BE49-F238E27FC236}">
              <a16:creationId xmlns:a16="http://schemas.microsoft.com/office/drawing/2014/main" id="{79A8751A-A2D1-4BC3-AEA4-E0DD580E4C61}"/>
            </a:ext>
          </a:extLst>
        </xdr:cNvPr>
        <xdr:cNvSpPr/>
      </xdr:nvSpPr>
      <xdr:spPr>
        <a:xfrm>
          <a:off x="7810500" y="185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111034</xdr:rowOff>
    </xdr:from>
    <xdr:to>
      <xdr:col>45</xdr:col>
      <xdr:colOff>177800</xdr:colOff>
      <xdr:row>108</xdr:row>
      <xdr:rowOff>111034</xdr:rowOff>
    </xdr:to>
    <xdr:cxnSp macro="">
      <xdr:nvCxnSpPr>
        <xdr:cNvPr id="472" name="直線コネクタ 471">
          <a:extLst>
            <a:ext uri="{FF2B5EF4-FFF2-40B4-BE49-F238E27FC236}">
              <a16:creationId xmlns:a16="http://schemas.microsoft.com/office/drawing/2014/main" id="{0903A3C6-4F88-4F02-B2A1-76E0E9D936D2}"/>
            </a:ext>
          </a:extLst>
        </xdr:cNvPr>
        <xdr:cNvCxnSpPr/>
      </xdr:nvCxnSpPr>
      <xdr:spPr>
        <a:xfrm>
          <a:off x="7861300" y="186276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114119</xdr:rowOff>
    </xdr:from>
    <xdr:to>
      <xdr:col>36</xdr:col>
      <xdr:colOff>165100</xdr:colOff>
      <xdr:row>108</xdr:row>
      <xdr:rowOff>44269</xdr:rowOff>
    </xdr:to>
    <xdr:sp macro="" textlink="">
      <xdr:nvSpPr>
        <xdr:cNvPr id="473" name="楕円 472">
          <a:extLst>
            <a:ext uri="{FF2B5EF4-FFF2-40B4-BE49-F238E27FC236}">
              <a16:creationId xmlns:a16="http://schemas.microsoft.com/office/drawing/2014/main" id="{6105F12C-FAD3-4051-AB56-4AE279B816B4}"/>
            </a:ext>
          </a:extLst>
        </xdr:cNvPr>
        <xdr:cNvSpPr/>
      </xdr:nvSpPr>
      <xdr:spPr>
        <a:xfrm>
          <a:off x="6921500" y="1845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164919</xdr:rowOff>
    </xdr:from>
    <xdr:to>
      <xdr:col>41</xdr:col>
      <xdr:colOff>50800</xdr:colOff>
      <xdr:row>108</xdr:row>
      <xdr:rowOff>111034</xdr:rowOff>
    </xdr:to>
    <xdr:cxnSp macro="">
      <xdr:nvCxnSpPr>
        <xdr:cNvPr id="474" name="直線コネクタ 473">
          <a:extLst>
            <a:ext uri="{FF2B5EF4-FFF2-40B4-BE49-F238E27FC236}">
              <a16:creationId xmlns:a16="http://schemas.microsoft.com/office/drawing/2014/main" id="{B4DD86EF-098E-4336-A81B-F7548353D418}"/>
            </a:ext>
          </a:extLst>
        </xdr:cNvPr>
        <xdr:cNvCxnSpPr/>
      </xdr:nvCxnSpPr>
      <xdr:spPr>
        <a:xfrm>
          <a:off x="6972300" y="18510069"/>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129376</xdr:rowOff>
    </xdr:from>
    <xdr:ext cx="469744" cy="259045"/>
    <xdr:sp macro="" textlink="">
      <xdr:nvSpPr>
        <xdr:cNvPr id="475" name="n_1aveValue【市民会館】&#10;一人当たり面積">
          <a:extLst>
            <a:ext uri="{FF2B5EF4-FFF2-40B4-BE49-F238E27FC236}">
              <a16:creationId xmlns:a16="http://schemas.microsoft.com/office/drawing/2014/main" id="{AC844BBA-D589-4F36-AC33-48E8AFC1C0B4}"/>
            </a:ext>
          </a:extLst>
        </xdr:cNvPr>
        <xdr:cNvSpPr txBox="1"/>
      </xdr:nvSpPr>
      <xdr:spPr>
        <a:xfrm>
          <a:off x="9391727" y="1796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158766</xdr:rowOff>
    </xdr:from>
    <xdr:ext cx="469744" cy="259045"/>
    <xdr:sp macro="" textlink="">
      <xdr:nvSpPr>
        <xdr:cNvPr id="476" name="n_2aveValue【市民会館】&#10;一人当たり面積">
          <a:extLst>
            <a:ext uri="{FF2B5EF4-FFF2-40B4-BE49-F238E27FC236}">
              <a16:creationId xmlns:a16="http://schemas.microsoft.com/office/drawing/2014/main" id="{FB538427-EC4D-4C1B-A101-6512FD27B211}"/>
            </a:ext>
          </a:extLst>
        </xdr:cNvPr>
        <xdr:cNvSpPr txBox="1"/>
      </xdr:nvSpPr>
      <xdr:spPr>
        <a:xfrm>
          <a:off x="85154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141350</xdr:rowOff>
    </xdr:from>
    <xdr:ext cx="469744" cy="259045"/>
    <xdr:sp macro="" textlink="">
      <xdr:nvSpPr>
        <xdr:cNvPr id="477" name="n_3aveValue【市民会館】&#10;一人当たり面積">
          <a:extLst>
            <a:ext uri="{FF2B5EF4-FFF2-40B4-BE49-F238E27FC236}">
              <a16:creationId xmlns:a16="http://schemas.microsoft.com/office/drawing/2014/main" id="{51F621D8-CECD-411B-B3FA-9CB4707B5C78}"/>
            </a:ext>
          </a:extLst>
        </xdr:cNvPr>
        <xdr:cNvSpPr txBox="1"/>
      </xdr:nvSpPr>
      <xdr:spPr>
        <a:xfrm>
          <a:off x="7626427" y="1797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23784</xdr:rowOff>
    </xdr:from>
    <xdr:ext cx="469744" cy="259045"/>
    <xdr:sp macro="" textlink="">
      <xdr:nvSpPr>
        <xdr:cNvPr id="478" name="n_4aveValue【市民会館】&#10;一人当たり面積">
          <a:extLst>
            <a:ext uri="{FF2B5EF4-FFF2-40B4-BE49-F238E27FC236}">
              <a16:creationId xmlns:a16="http://schemas.microsoft.com/office/drawing/2014/main" id="{7BDF26DC-1DAF-4891-B754-47833142FC9A}"/>
            </a:ext>
          </a:extLst>
        </xdr:cNvPr>
        <xdr:cNvSpPr txBox="1"/>
      </xdr:nvSpPr>
      <xdr:spPr>
        <a:xfrm>
          <a:off x="6737427" y="1819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150784</xdr:rowOff>
    </xdr:from>
    <xdr:ext cx="469744" cy="259045"/>
    <xdr:sp macro="" textlink="">
      <xdr:nvSpPr>
        <xdr:cNvPr id="479" name="n_1mainValue【市民会館】&#10;一人当たり面積">
          <a:extLst>
            <a:ext uri="{FF2B5EF4-FFF2-40B4-BE49-F238E27FC236}">
              <a16:creationId xmlns:a16="http://schemas.microsoft.com/office/drawing/2014/main" id="{3762CE42-8B7F-45C6-8D44-2279653043C8}"/>
            </a:ext>
          </a:extLst>
        </xdr:cNvPr>
        <xdr:cNvSpPr txBox="1"/>
      </xdr:nvSpPr>
      <xdr:spPr>
        <a:xfrm>
          <a:off x="9391727" y="1866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152961</xdr:rowOff>
    </xdr:from>
    <xdr:ext cx="469744" cy="259045"/>
    <xdr:sp macro="" textlink="">
      <xdr:nvSpPr>
        <xdr:cNvPr id="480" name="n_2mainValue【市民会館】&#10;一人当たり面積">
          <a:extLst>
            <a:ext uri="{FF2B5EF4-FFF2-40B4-BE49-F238E27FC236}">
              <a16:creationId xmlns:a16="http://schemas.microsoft.com/office/drawing/2014/main" id="{1CD333AC-EFC5-4675-908E-1C1C9A456DC6}"/>
            </a:ext>
          </a:extLst>
        </xdr:cNvPr>
        <xdr:cNvSpPr txBox="1"/>
      </xdr:nvSpPr>
      <xdr:spPr>
        <a:xfrm>
          <a:off x="8515427" y="1866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152961</xdr:rowOff>
    </xdr:from>
    <xdr:ext cx="469744" cy="259045"/>
    <xdr:sp macro="" textlink="">
      <xdr:nvSpPr>
        <xdr:cNvPr id="481" name="n_3mainValue【市民会館】&#10;一人当たり面積">
          <a:extLst>
            <a:ext uri="{FF2B5EF4-FFF2-40B4-BE49-F238E27FC236}">
              <a16:creationId xmlns:a16="http://schemas.microsoft.com/office/drawing/2014/main" id="{FF9128DC-758E-4782-BA6C-149FC93A8CD2}"/>
            </a:ext>
          </a:extLst>
        </xdr:cNvPr>
        <xdr:cNvSpPr txBox="1"/>
      </xdr:nvSpPr>
      <xdr:spPr>
        <a:xfrm>
          <a:off x="7626427" y="1866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35396</xdr:rowOff>
    </xdr:from>
    <xdr:ext cx="469744" cy="259045"/>
    <xdr:sp macro="" textlink="">
      <xdr:nvSpPr>
        <xdr:cNvPr id="482" name="n_4mainValue【市民会館】&#10;一人当たり面積">
          <a:extLst>
            <a:ext uri="{FF2B5EF4-FFF2-40B4-BE49-F238E27FC236}">
              <a16:creationId xmlns:a16="http://schemas.microsoft.com/office/drawing/2014/main" id="{39CA94E9-76B8-4D73-A837-EE58E06C7E91}"/>
            </a:ext>
          </a:extLst>
        </xdr:cNvPr>
        <xdr:cNvSpPr txBox="1"/>
      </xdr:nvSpPr>
      <xdr:spPr>
        <a:xfrm>
          <a:off x="6737427" y="1855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3" name="正方形/長方形 482">
          <a:extLst>
            <a:ext uri="{FF2B5EF4-FFF2-40B4-BE49-F238E27FC236}">
              <a16:creationId xmlns:a16="http://schemas.microsoft.com/office/drawing/2014/main" id="{A603E2DD-55E6-4F6F-A5BC-2A406F3CE81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4" name="正方形/長方形 483">
          <a:extLst>
            <a:ext uri="{FF2B5EF4-FFF2-40B4-BE49-F238E27FC236}">
              <a16:creationId xmlns:a16="http://schemas.microsoft.com/office/drawing/2014/main" id="{8F3E8646-B2DD-4255-8125-45D2855F6FE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5" name="正方形/長方形 484">
          <a:extLst>
            <a:ext uri="{FF2B5EF4-FFF2-40B4-BE49-F238E27FC236}">
              <a16:creationId xmlns:a16="http://schemas.microsoft.com/office/drawing/2014/main" id="{F3AC19E9-3D7E-4B4A-AF7E-0A14FAB0BEB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6" name="正方形/長方形 485">
          <a:extLst>
            <a:ext uri="{FF2B5EF4-FFF2-40B4-BE49-F238E27FC236}">
              <a16:creationId xmlns:a16="http://schemas.microsoft.com/office/drawing/2014/main" id="{0CA7916F-8A1D-4E12-B23B-D2F716AF079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7" name="正方形/長方形 486">
          <a:extLst>
            <a:ext uri="{FF2B5EF4-FFF2-40B4-BE49-F238E27FC236}">
              <a16:creationId xmlns:a16="http://schemas.microsoft.com/office/drawing/2014/main" id="{F60799CC-25AA-4B6B-92EE-4838E68706F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8" name="正方形/長方形 487">
          <a:extLst>
            <a:ext uri="{FF2B5EF4-FFF2-40B4-BE49-F238E27FC236}">
              <a16:creationId xmlns:a16="http://schemas.microsoft.com/office/drawing/2014/main" id="{D21143F1-C1ED-42DC-9168-AE36CB836D4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9" name="正方形/長方形 488">
          <a:extLst>
            <a:ext uri="{FF2B5EF4-FFF2-40B4-BE49-F238E27FC236}">
              <a16:creationId xmlns:a16="http://schemas.microsoft.com/office/drawing/2014/main" id="{1BF1A08D-2ADF-45FE-85B8-BE0A37A350A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0" name="正方形/長方形 489">
          <a:extLst>
            <a:ext uri="{FF2B5EF4-FFF2-40B4-BE49-F238E27FC236}">
              <a16:creationId xmlns:a16="http://schemas.microsoft.com/office/drawing/2014/main" id="{5A65A441-30AC-404B-99AE-129EFBD1684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1" name="テキスト ボックス 490">
          <a:extLst>
            <a:ext uri="{FF2B5EF4-FFF2-40B4-BE49-F238E27FC236}">
              <a16:creationId xmlns:a16="http://schemas.microsoft.com/office/drawing/2014/main" id="{76F1AD2E-EA52-4489-8A44-C7421E74ADF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2" name="直線コネクタ 491">
          <a:extLst>
            <a:ext uri="{FF2B5EF4-FFF2-40B4-BE49-F238E27FC236}">
              <a16:creationId xmlns:a16="http://schemas.microsoft.com/office/drawing/2014/main" id="{00D29922-AFF4-426F-AD7C-350E9883A5A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3" name="テキスト ボックス 492">
          <a:extLst>
            <a:ext uri="{FF2B5EF4-FFF2-40B4-BE49-F238E27FC236}">
              <a16:creationId xmlns:a16="http://schemas.microsoft.com/office/drawing/2014/main" id="{3C0442E8-E486-4E2F-B375-6804C9F188E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4" name="直線コネクタ 493">
          <a:extLst>
            <a:ext uri="{FF2B5EF4-FFF2-40B4-BE49-F238E27FC236}">
              <a16:creationId xmlns:a16="http://schemas.microsoft.com/office/drawing/2014/main" id="{3894FA2F-85A2-436B-94F5-33006D1928A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5" name="テキスト ボックス 494">
          <a:extLst>
            <a:ext uri="{FF2B5EF4-FFF2-40B4-BE49-F238E27FC236}">
              <a16:creationId xmlns:a16="http://schemas.microsoft.com/office/drawing/2014/main" id="{8C7A0968-F833-4F91-812B-DFDD8BBAE49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6" name="直線コネクタ 495">
          <a:extLst>
            <a:ext uri="{FF2B5EF4-FFF2-40B4-BE49-F238E27FC236}">
              <a16:creationId xmlns:a16="http://schemas.microsoft.com/office/drawing/2014/main" id="{D9B6636C-CFB6-4681-AA22-F369126D174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7" name="テキスト ボックス 496">
          <a:extLst>
            <a:ext uri="{FF2B5EF4-FFF2-40B4-BE49-F238E27FC236}">
              <a16:creationId xmlns:a16="http://schemas.microsoft.com/office/drawing/2014/main" id="{9D6A9473-F8C0-4C44-9C20-EFB6BC33397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8" name="直線コネクタ 497">
          <a:extLst>
            <a:ext uri="{FF2B5EF4-FFF2-40B4-BE49-F238E27FC236}">
              <a16:creationId xmlns:a16="http://schemas.microsoft.com/office/drawing/2014/main" id="{7F0B6569-2A10-4B55-BD2C-653469090B0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9" name="テキスト ボックス 498">
          <a:extLst>
            <a:ext uri="{FF2B5EF4-FFF2-40B4-BE49-F238E27FC236}">
              <a16:creationId xmlns:a16="http://schemas.microsoft.com/office/drawing/2014/main" id="{379B7A9F-B60D-4C1D-8F09-E560D4D0048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0" name="直線コネクタ 499">
          <a:extLst>
            <a:ext uri="{FF2B5EF4-FFF2-40B4-BE49-F238E27FC236}">
              <a16:creationId xmlns:a16="http://schemas.microsoft.com/office/drawing/2014/main" id="{3548E4B3-CD25-4120-9E7A-00D7344B1D9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1" name="テキスト ボックス 500">
          <a:extLst>
            <a:ext uri="{FF2B5EF4-FFF2-40B4-BE49-F238E27FC236}">
              <a16:creationId xmlns:a16="http://schemas.microsoft.com/office/drawing/2014/main" id="{02EB428E-1B3B-4027-8182-6CD9A0131F2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2" name="直線コネクタ 501">
          <a:extLst>
            <a:ext uri="{FF2B5EF4-FFF2-40B4-BE49-F238E27FC236}">
              <a16:creationId xmlns:a16="http://schemas.microsoft.com/office/drawing/2014/main" id="{29B32179-2747-4072-A805-244990AB90B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3" name="テキスト ボックス 502">
          <a:extLst>
            <a:ext uri="{FF2B5EF4-FFF2-40B4-BE49-F238E27FC236}">
              <a16:creationId xmlns:a16="http://schemas.microsoft.com/office/drawing/2014/main" id="{EB346D9E-CF99-4F04-8DC8-7A91D2FA255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4" name="直線コネクタ 503">
          <a:extLst>
            <a:ext uri="{FF2B5EF4-FFF2-40B4-BE49-F238E27FC236}">
              <a16:creationId xmlns:a16="http://schemas.microsoft.com/office/drawing/2014/main" id="{09844B21-F00B-47F7-A36F-C71C7D6DE91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5" name="テキスト ボックス 504">
          <a:extLst>
            <a:ext uri="{FF2B5EF4-FFF2-40B4-BE49-F238E27FC236}">
              <a16:creationId xmlns:a16="http://schemas.microsoft.com/office/drawing/2014/main" id="{5C6DCFCE-7073-4E68-BC6D-61D1516EA96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6" name="【一般廃棄物処理施設】&#10;有形固定資産減価償却率グラフ枠">
          <a:extLst>
            <a:ext uri="{FF2B5EF4-FFF2-40B4-BE49-F238E27FC236}">
              <a16:creationId xmlns:a16="http://schemas.microsoft.com/office/drawing/2014/main" id="{6C53614E-4906-4875-8EBB-FA3195CDEC0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41</xdr:row>
      <xdr:rowOff>110490</xdr:rowOff>
    </xdr:to>
    <xdr:cxnSp macro="">
      <xdr:nvCxnSpPr>
        <xdr:cNvPr id="507" name="直線コネクタ 506">
          <a:extLst>
            <a:ext uri="{FF2B5EF4-FFF2-40B4-BE49-F238E27FC236}">
              <a16:creationId xmlns:a16="http://schemas.microsoft.com/office/drawing/2014/main" id="{1D8FB1EA-AC1B-411A-804B-6AE507C20B07}"/>
            </a:ext>
          </a:extLst>
        </xdr:cNvPr>
        <xdr:cNvCxnSpPr/>
      </xdr:nvCxnSpPr>
      <xdr:spPr>
        <a:xfrm flipV="1">
          <a:off x="16318864" y="569595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508" name="【一般廃棄物処理施設】&#10;有形固定資産減価償却率最小値テキスト">
          <a:extLst>
            <a:ext uri="{FF2B5EF4-FFF2-40B4-BE49-F238E27FC236}">
              <a16:creationId xmlns:a16="http://schemas.microsoft.com/office/drawing/2014/main" id="{E0ABE523-91C8-44ED-9F77-63E9F0CBC08C}"/>
            </a:ext>
          </a:extLst>
        </xdr:cNvPr>
        <xdr:cNvSpPr txBox="1"/>
      </xdr:nvSpPr>
      <xdr:spPr>
        <a:xfrm>
          <a:off x="16357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509" name="直線コネクタ 508">
          <a:extLst>
            <a:ext uri="{FF2B5EF4-FFF2-40B4-BE49-F238E27FC236}">
              <a16:creationId xmlns:a16="http://schemas.microsoft.com/office/drawing/2014/main" id="{591A8000-2796-4F59-A252-2F31AD69D2D3}"/>
            </a:ext>
          </a:extLst>
        </xdr:cNvPr>
        <xdr:cNvCxnSpPr/>
      </xdr:nvCxnSpPr>
      <xdr:spPr>
        <a:xfrm>
          <a:off x="16230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510" name="【一般廃棄物処理施設】&#10;有形固定資産減価償却率最大値テキスト">
          <a:extLst>
            <a:ext uri="{FF2B5EF4-FFF2-40B4-BE49-F238E27FC236}">
              <a16:creationId xmlns:a16="http://schemas.microsoft.com/office/drawing/2014/main" id="{66501A1C-BAF1-4463-AE29-AC735F5D8077}"/>
            </a:ext>
          </a:extLst>
        </xdr:cNvPr>
        <xdr:cNvSpPr txBox="1"/>
      </xdr:nvSpPr>
      <xdr:spPr>
        <a:xfrm>
          <a:off x="16357600" y="54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511" name="直線コネクタ 510">
          <a:extLst>
            <a:ext uri="{FF2B5EF4-FFF2-40B4-BE49-F238E27FC236}">
              <a16:creationId xmlns:a16="http://schemas.microsoft.com/office/drawing/2014/main" id="{C72F80CF-3182-40E2-94AD-C81E99C12AF8}"/>
            </a:ext>
          </a:extLst>
        </xdr:cNvPr>
        <xdr:cNvCxnSpPr/>
      </xdr:nvCxnSpPr>
      <xdr:spPr>
        <a:xfrm>
          <a:off x="16230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512" name="【一般廃棄物処理施設】&#10;有形固定資産減価償却率平均値テキスト">
          <a:extLst>
            <a:ext uri="{FF2B5EF4-FFF2-40B4-BE49-F238E27FC236}">
              <a16:creationId xmlns:a16="http://schemas.microsoft.com/office/drawing/2014/main" id="{4279D57C-0EF3-4033-96C2-8F29ED4D83F7}"/>
            </a:ext>
          </a:extLst>
        </xdr:cNvPr>
        <xdr:cNvSpPr txBox="1"/>
      </xdr:nvSpPr>
      <xdr:spPr>
        <a:xfrm>
          <a:off x="16357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513" name="フローチャート: 判断 512">
          <a:extLst>
            <a:ext uri="{FF2B5EF4-FFF2-40B4-BE49-F238E27FC236}">
              <a16:creationId xmlns:a16="http://schemas.microsoft.com/office/drawing/2014/main" id="{DF567846-AEF3-4375-94CD-029ECB7B1217}"/>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42545</xdr:rowOff>
    </xdr:from>
    <xdr:to>
      <xdr:col>81</xdr:col>
      <xdr:colOff>101600</xdr:colOff>
      <xdr:row>37</xdr:row>
      <xdr:rowOff>144145</xdr:rowOff>
    </xdr:to>
    <xdr:sp macro="" textlink="">
      <xdr:nvSpPr>
        <xdr:cNvPr id="514" name="フローチャート: 判断 513">
          <a:extLst>
            <a:ext uri="{FF2B5EF4-FFF2-40B4-BE49-F238E27FC236}">
              <a16:creationId xmlns:a16="http://schemas.microsoft.com/office/drawing/2014/main" id="{BF413686-F203-4598-97D0-B2A6966E50C9}"/>
            </a:ext>
          </a:extLst>
        </xdr:cNvPr>
        <xdr:cNvSpPr/>
      </xdr:nvSpPr>
      <xdr:spPr>
        <a:xfrm>
          <a:off x="15430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15" name="フローチャート: 判断 514">
          <a:extLst>
            <a:ext uri="{FF2B5EF4-FFF2-40B4-BE49-F238E27FC236}">
              <a16:creationId xmlns:a16="http://schemas.microsoft.com/office/drawing/2014/main" id="{3AEFDB2C-F64B-4184-9407-F0CBC9260B51}"/>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93980</xdr:rowOff>
    </xdr:from>
    <xdr:to>
      <xdr:col>72</xdr:col>
      <xdr:colOff>38100</xdr:colOff>
      <xdr:row>38</xdr:row>
      <xdr:rowOff>24130</xdr:rowOff>
    </xdr:to>
    <xdr:sp macro="" textlink="">
      <xdr:nvSpPr>
        <xdr:cNvPr id="516" name="フローチャート: 判断 515">
          <a:extLst>
            <a:ext uri="{FF2B5EF4-FFF2-40B4-BE49-F238E27FC236}">
              <a16:creationId xmlns:a16="http://schemas.microsoft.com/office/drawing/2014/main" id="{4C9EECB3-8FB2-4615-903B-B9B25D4F1157}"/>
            </a:ext>
          </a:extLst>
        </xdr:cNvPr>
        <xdr:cNvSpPr/>
      </xdr:nvSpPr>
      <xdr:spPr>
        <a:xfrm>
          <a:off x="13652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97790</xdr:rowOff>
    </xdr:from>
    <xdr:to>
      <xdr:col>67</xdr:col>
      <xdr:colOff>101600</xdr:colOff>
      <xdr:row>39</xdr:row>
      <xdr:rowOff>27940</xdr:rowOff>
    </xdr:to>
    <xdr:sp macro="" textlink="">
      <xdr:nvSpPr>
        <xdr:cNvPr id="517" name="フローチャート: 判断 516">
          <a:extLst>
            <a:ext uri="{FF2B5EF4-FFF2-40B4-BE49-F238E27FC236}">
              <a16:creationId xmlns:a16="http://schemas.microsoft.com/office/drawing/2014/main" id="{D32DE4E5-8BC7-4CC5-8AB9-EFC9733B9DFB}"/>
            </a:ext>
          </a:extLst>
        </xdr:cNvPr>
        <xdr:cNvSpPr/>
      </xdr:nvSpPr>
      <xdr:spPr>
        <a:xfrm>
          <a:off x="12763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8" name="テキスト ボックス 517">
          <a:extLst>
            <a:ext uri="{FF2B5EF4-FFF2-40B4-BE49-F238E27FC236}">
              <a16:creationId xmlns:a16="http://schemas.microsoft.com/office/drawing/2014/main" id="{51E547E7-6867-41C9-A96B-1C578FFA680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D3317DA2-12B9-47AB-9E6F-C829E45F93D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DE3CB4CE-9B99-4DC6-A045-8051F566358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A1D3D86-AFE6-487A-B764-C61FCB83EEF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2B6D87D5-492B-4A64-B631-50309DC39E5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132080</xdr:rowOff>
    </xdr:from>
    <xdr:to>
      <xdr:col>85</xdr:col>
      <xdr:colOff>177800</xdr:colOff>
      <xdr:row>36</xdr:row>
      <xdr:rowOff>62230</xdr:rowOff>
    </xdr:to>
    <xdr:sp macro="" textlink="">
      <xdr:nvSpPr>
        <xdr:cNvPr id="523" name="楕円 522">
          <a:extLst>
            <a:ext uri="{FF2B5EF4-FFF2-40B4-BE49-F238E27FC236}">
              <a16:creationId xmlns:a16="http://schemas.microsoft.com/office/drawing/2014/main" id="{F60A03C6-88C1-4491-BDE0-61C9387D497C}"/>
            </a:ext>
          </a:extLst>
        </xdr:cNvPr>
        <xdr:cNvSpPr/>
      </xdr:nvSpPr>
      <xdr:spPr>
        <a:xfrm>
          <a:off x="162687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154957</xdr:rowOff>
    </xdr:from>
    <xdr:ext cx="405111" cy="259045"/>
    <xdr:sp macro="" textlink="">
      <xdr:nvSpPr>
        <xdr:cNvPr id="524" name="【一般廃棄物処理施設】&#10;有形固定資産減価償却率該当値テキスト">
          <a:extLst>
            <a:ext uri="{FF2B5EF4-FFF2-40B4-BE49-F238E27FC236}">
              <a16:creationId xmlns:a16="http://schemas.microsoft.com/office/drawing/2014/main" id="{385818D5-C135-4761-9737-6CEDDB3DAB8B}"/>
            </a:ext>
          </a:extLst>
        </xdr:cNvPr>
        <xdr:cNvSpPr txBox="1"/>
      </xdr:nvSpPr>
      <xdr:spPr>
        <a:xfrm>
          <a:off x="16357600"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109220</xdr:rowOff>
    </xdr:from>
    <xdr:to>
      <xdr:col>81</xdr:col>
      <xdr:colOff>101600</xdr:colOff>
      <xdr:row>36</xdr:row>
      <xdr:rowOff>39370</xdr:rowOff>
    </xdr:to>
    <xdr:sp macro="" textlink="">
      <xdr:nvSpPr>
        <xdr:cNvPr id="525" name="楕円 524">
          <a:extLst>
            <a:ext uri="{FF2B5EF4-FFF2-40B4-BE49-F238E27FC236}">
              <a16:creationId xmlns:a16="http://schemas.microsoft.com/office/drawing/2014/main" id="{AC8C2BD1-237A-48E3-9C29-F8100E9372B4}"/>
            </a:ext>
          </a:extLst>
        </xdr:cNvPr>
        <xdr:cNvSpPr/>
      </xdr:nvSpPr>
      <xdr:spPr>
        <a:xfrm>
          <a:off x="15430500" y="61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160020</xdr:rowOff>
    </xdr:from>
    <xdr:to>
      <xdr:col>85</xdr:col>
      <xdr:colOff>127000</xdr:colOff>
      <xdr:row>36</xdr:row>
      <xdr:rowOff>11430</xdr:rowOff>
    </xdr:to>
    <xdr:cxnSp macro="">
      <xdr:nvCxnSpPr>
        <xdr:cNvPr id="526" name="直線コネクタ 525">
          <a:extLst>
            <a:ext uri="{FF2B5EF4-FFF2-40B4-BE49-F238E27FC236}">
              <a16:creationId xmlns:a16="http://schemas.microsoft.com/office/drawing/2014/main" id="{71255529-D5DB-44D0-97AB-9DFB933D8DEF}"/>
            </a:ext>
          </a:extLst>
        </xdr:cNvPr>
        <xdr:cNvCxnSpPr/>
      </xdr:nvCxnSpPr>
      <xdr:spPr>
        <a:xfrm>
          <a:off x="15481300" y="61607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63500</xdr:rowOff>
    </xdr:from>
    <xdr:to>
      <xdr:col>76</xdr:col>
      <xdr:colOff>165100</xdr:colOff>
      <xdr:row>35</xdr:row>
      <xdr:rowOff>165100</xdr:rowOff>
    </xdr:to>
    <xdr:sp macro="" textlink="">
      <xdr:nvSpPr>
        <xdr:cNvPr id="527" name="楕円 526">
          <a:extLst>
            <a:ext uri="{FF2B5EF4-FFF2-40B4-BE49-F238E27FC236}">
              <a16:creationId xmlns:a16="http://schemas.microsoft.com/office/drawing/2014/main" id="{4AAF88CB-CD57-4B03-B662-BB5C1EC7D56A}"/>
            </a:ext>
          </a:extLst>
        </xdr:cNvPr>
        <xdr:cNvSpPr/>
      </xdr:nvSpPr>
      <xdr:spPr>
        <a:xfrm>
          <a:off x="14541500" y="60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114300</xdr:rowOff>
    </xdr:from>
    <xdr:to>
      <xdr:col>81</xdr:col>
      <xdr:colOff>50800</xdr:colOff>
      <xdr:row>35</xdr:row>
      <xdr:rowOff>160020</xdr:rowOff>
    </xdr:to>
    <xdr:cxnSp macro="">
      <xdr:nvCxnSpPr>
        <xdr:cNvPr id="528" name="直線コネクタ 527">
          <a:extLst>
            <a:ext uri="{FF2B5EF4-FFF2-40B4-BE49-F238E27FC236}">
              <a16:creationId xmlns:a16="http://schemas.microsoft.com/office/drawing/2014/main" id="{0EFEB90E-8BB2-4940-89BF-67690F243D69}"/>
            </a:ext>
          </a:extLst>
        </xdr:cNvPr>
        <xdr:cNvCxnSpPr/>
      </xdr:nvCxnSpPr>
      <xdr:spPr>
        <a:xfrm>
          <a:off x="14592300" y="61150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67310</xdr:rowOff>
    </xdr:from>
    <xdr:to>
      <xdr:col>72</xdr:col>
      <xdr:colOff>38100</xdr:colOff>
      <xdr:row>35</xdr:row>
      <xdr:rowOff>168910</xdr:rowOff>
    </xdr:to>
    <xdr:sp macro="" textlink="">
      <xdr:nvSpPr>
        <xdr:cNvPr id="529" name="楕円 528">
          <a:extLst>
            <a:ext uri="{FF2B5EF4-FFF2-40B4-BE49-F238E27FC236}">
              <a16:creationId xmlns:a16="http://schemas.microsoft.com/office/drawing/2014/main" id="{4EFFD9D7-D667-495C-AE2F-C5C78C0EC6D9}"/>
            </a:ext>
          </a:extLst>
        </xdr:cNvPr>
        <xdr:cNvSpPr/>
      </xdr:nvSpPr>
      <xdr:spPr>
        <a:xfrm>
          <a:off x="13652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114300</xdr:rowOff>
    </xdr:from>
    <xdr:to>
      <xdr:col>76</xdr:col>
      <xdr:colOff>114300</xdr:colOff>
      <xdr:row>35</xdr:row>
      <xdr:rowOff>118110</xdr:rowOff>
    </xdr:to>
    <xdr:cxnSp macro="">
      <xdr:nvCxnSpPr>
        <xdr:cNvPr id="530" name="直線コネクタ 529">
          <a:extLst>
            <a:ext uri="{FF2B5EF4-FFF2-40B4-BE49-F238E27FC236}">
              <a16:creationId xmlns:a16="http://schemas.microsoft.com/office/drawing/2014/main" id="{97DBAF34-377A-4D06-BE7D-A984341B9697}"/>
            </a:ext>
          </a:extLst>
        </xdr:cNvPr>
        <xdr:cNvCxnSpPr/>
      </xdr:nvCxnSpPr>
      <xdr:spPr>
        <a:xfrm flipV="1">
          <a:off x="13703300" y="61150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15875</xdr:rowOff>
    </xdr:from>
    <xdr:to>
      <xdr:col>67</xdr:col>
      <xdr:colOff>101600</xdr:colOff>
      <xdr:row>35</xdr:row>
      <xdr:rowOff>117475</xdr:rowOff>
    </xdr:to>
    <xdr:sp macro="" textlink="">
      <xdr:nvSpPr>
        <xdr:cNvPr id="531" name="楕円 530">
          <a:extLst>
            <a:ext uri="{FF2B5EF4-FFF2-40B4-BE49-F238E27FC236}">
              <a16:creationId xmlns:a16="http://schemas.microsoft.com/office/drawing/2014/main" id="{4D6E9091-B108-4591-806E-D43709779EE7}"/>
            </a:ext>
          </a:extLst>
        </xdr:cNvPr>
        <xdr:cNvSpPr/>
      </xdr:nvSpPr>
      <xdr:spPr>
        <a:xfrm>
          <a:off x="12763500" y="601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66675</xdr:rowOff>
    </xdr:from>
    <xdr:to>
      <xdr:col>71</xdr:col>
      <xdr:colOff>177800</xdr:colOff>
      <xdr:row>35</xdr:row>
      <xdr:rowOff>118110</xdr:rowOff>
    </xdr:to>
    <xdr:cxnSp macro="">
      <xdr:nvCxnSpPr>
        <xdr:cNvPr id="532" name="直線コネクタ 531">
          <a:extLst>
            <a:ext uri="{FF2B5EF4-FFF2-40B4-BE49-F238E27FC236}">
              <a16:creationId xmlns:a16="http://schemas.microsoft.com/office/drawing/2014/main" id="{9B12CFCB-2A22-4F95-B4C2-14437CA94093}"/>
            </a:ext>
          </a:extLst>
        </xdr:cNvPr>
        <xdr:cNvCxnSpPr/>
      </xdr:nvCxnSpPr>
      <xdr:spPr>
        <a:xfrm>
          <a:off x="12814300" y="60674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135272</xdr:rowOff>
    </xdr:from>
    <xdr:ext cx="405111" cy="259045"/>
    <xdr:sp macro="" textlink="">
      <xdr:nvSpPr>
        <xdr:cNvPr id="533" name="n_1aveValue【一般廃棄物処理施設】&#10;有形固定資産減価償却率">
          <a:extLst>
            <a:ext uri="{FF2B5EF4-FFF2-40B4-BE49-F238E27FC236}">
              <a16:creationId xmlns:a16="http://schemas.microsoft.com/office/drawing/2014/main" id="{7D0F964C-E32B-41E4-B7CC-E30ED4494412}"/>
            </a:ext>
          </a:extLst>
        </xdr:cNvPr>
        <xdr:cNvSpPr txBox="1"/>
      </xdr:nvSpPr>
      <xdr:spPr>
        <a:xfrm>
          <a:off x="152660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534" name="n_2aveValue【一般廃棄物処理施設】&#10;有形固定資産減価償却率">
          <a:extLst>
            <a:ext uri="{FF2B5EF4-FFF2-40B4-BE49-F238E27FC236}">
              <a16:creationId xmlns:a16="http://schemas.microsoft.com/office/drawing/2014/main" id="{E35360E0-1E54-4779-B4F3-258147D8D691}"/>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15257</xdr:rowOff>
    </xdr:from>
    <xdr:ext cx="405111" cy="259045"/>
    <xdr:sp macro="" textlink="">
      <xdr:nvSpPr>
        <xdr:cNvPr id="535" name="n_3aveValue【一般廃棄物処理施設】&#10;有形固定資産減価償却率">
          <a:extLst>
            <a:ext uri="{FF2B5EF4-FFF2-40B4-BE49-F238E27FC236}">
              <a16:creationId xmlns:a16="http://schemas.microsoft.com/office/drawing/2014/main" id="{1A97E438-9DFF-40DE-ABEC-FD69D64E7CDB}"/>
            </a:ext>
          </a:extLst>
        </xdr:cNvPr>
        <xdr:cNvSpPr txBox="1"/>
      </xdr:nvSpPr>
      <xdr:spPr>
        <a:xfrm>
          <a:off x="13500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19067</xdr:rowOff>
    </xdr:from>
    <xdr:ext cx="405111" cy="259045"/>
    <xdr:sp macro="" textlink="">
      <xdr:nvSpPr>
        <xdr:cNvPr id="536" name="n_4aveValue【一般廃棄物処理施設】&#10;有形固定資産減価償却率">
          <a:extLst>
            <a:ext uri="{FF2B5EF4-FFF2-40B4-BE49-F238E27FC236}">
              <a16:creationId xmlns:a16="http://schemas.microsoft.com/office/drawing/2014/main" id="{24E0B5C5-3136-49D9-A113-4332471C34E0}"/>
            </a:ext>
          </a:extLst>
        </xdr:cNvPr>
        <xdr:cNvSpPr txBox="1"/>
      </xdr:nvSpPr>
      <xdr:spPr>
        <a:xfrm>
          <a:off x="126117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55897</xdr:rowOff>
    </xdr:from>
    <xdr:ext cx="405111" cy="259045"/>
    <xdr:sp macro="" textlink="">
      <xdr:nvSpPr>
        <xdr:cNvPr id="537" name="n_1mainValue【一般廃棄物処理施設】&#10;有形固定資産減価償却率">
          <a:extLst>
            <a:ext uri="{FF2B5EF4-FFF2-40B4-BE49-F238E27FC236}">
              <a16:creationId xmlns:a16="http://schemas.microsoft.com/office/drawing/2014/main" id="{67C9B843-4B07-4F8F-B7EB-47968987338D}"/>
            </a:ext>
          </a:extLst>
        </xdr:cNvPr>
        <xdr:cNvSpPr txBox="1"/>
      </xdr:nvSpPr>
      <xdr:spPr>
        <a:xfrm>
          <a:off x="1526604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10177</xdr:rowOff>
    </xdr:from>
    <xdr:ext cx="405111" cy="259045"/>
    <xdr:sp macro="" textlink="">
      <xdr:nvSpPr>
        <xdr:cNvPr id="538" name="n_2mainValue【一般廃棄物処理施設】&#10;有形固定資産減価償却率">
          <a:extLst>
            <a:ext uri="{FF2B5EF4-FFF2-40B4-BE49-F238E27FC236}">
              <a16:creationId xmlns:a16="http://schemas.microsoft.com/office/drawing/2014/main" id="{8683780B-E5B0-4998-85EE-880ECAA5FA50}"/>
            </a:ext>
          </a:extLst>
        </xdr:cNvPr>
        <xdr:cNvSpPr txBox="1"/>
      </xdr:nvSpPr>
      <xdr:spPr>
        <a:xfrm>
          <a:off x="14389744" y="58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13987</xdr:rowOff>
    </xdr:from>
    <xdr:ext cx="405111" cy="259045"/>
    <xdr:sp macro="" textlink="">
      <xdr:nvSpPr>
        <xdr:cNvPr id="539" name="n_3mainValue【一般廃棄物処理施設】&#10;有形固定資産減価償却率">
          <a:extLst>
            <a:ext uri="{FF2B5EF4-FFF2-40B4-BE49-F238E27FC236}">
              <a16:creationId xmlns:a16="http://schemas.microsoft.com/office/drawing/2014/main" id="{D607B6A6-23EC-4F5F-B0CE-681C8AA2D357}"/>
            </a:ext>
          </a:extLst>
        </xdr:cNvPr>
        <xdr:cNvSpPr txBox="1"/>
      </xdr:nvSpPr>
      <xdr:spPr>
        <a:xfrm>
          <a:off x="135007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134002</xdr:rowOff>
    </xdr:from>
    <xdr:ext cx="405111" cy="259045"/>
    <xdr:sp macro="" textlink="">
      <xdr:nvSpPr>
        <xdr:cNvPr id="540" name="n_4mainValue【一般廃棄物処理施設】&#10;有形固定資産減価償却率">
          <a:extLst>
            <a:ext uri="{FF2B5EF4-FFF2-40B4-BE49-F238E27FC236}">
              <a16:creationId xmlns:a16="http://schemas.microsoft.com/office/drawing/2014/main" id="{007BD25F-4B41-40B7-9712-477BDB761EEE}"/>
            </a:ext>
          </a:extLst>
        </xdr:cNvPr>
        <xdr:cNvSpPr txBox="1"/>
      </xdr:nvSpPr>
      <xdr:spPr>
        <a:xfrm>
          <a:off x="12611744" y="579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1" name="正方形/長方形 540">
          <a:extLst>
            <a:ext uri="{FF2B5EF4-FFF2-40B4-BE49-F238E27FC236}">
              <a16:creationId xmlns:a16="http://schemas.microsoft.com/office/drawing/2014/main" id="{E81BB47F-73A3-4620-8A0E-2A58BE59F26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2" name="正方形/長方形 541">
          <a:extLst>
            <a:ext uri="{FF2B5EF4-FFF2-40B4-BE49-F238E27FC236}">
              <a16:creationId xmlns:a16="http://schemas.microsoft.com/office/drawing/2014/main" id="{00ABFFA1-9C15-4F3F-82CE-6D96AEBFA8C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3" name="正方形/長方形 542">
          <a:extLst>
            <a:ext uri="{FF2B5EF4-FFF2-40B4-BE49-F238E27FC236}">
              <a16:creationId xmlns:a16="http://schemas.microsoft.com/office/drawing/2014/main" id="{700743C1-2755-450B-9746-09E0765FF62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4" name="正方形/長方形 543">
          <a:extLst>
            <a:ext uri="{FF2B5EF4-FFF2-40B4-BE49-F238E27FC236}">
              <a16:creationId xmlns:a16="http://schemas.microsoft.com/office/drawing/2014/main" id="{F943DD23-8F95-4019-9CD5-3A1B2BBD0BF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5" name="正方形/長方形 544">
          <a:extLst>
            <a:ext uri="{FF2B5EF4-FFF2-40B4-BE49-F238E27FC236}">
              <a16:creationId xmlns:a16="http://schemas.microsoft.com/office/drawing/2014/main" id="{E8606E52-2436-43FC-B96D-A80895D3F9B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6" name="正方形/長方形 545">
          <a:extLst>
            <a:ext uri="{FF2B5EF4-FFF2-40B4-BE49-F238E27FC236}">
              <a16:creationId xmlns:a16="http://schemas.microsoft.com/office/drawing/2014/main" id="{A6FAC518-FBA7-4AB4-AF26-7197AD41984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7" name="正方形/長方形 546">
          <a:extLst>
            <a:ext uri="{FF2B5EF4-FFF2-40B4-BE49-F238E27FC236}">
              <a16:creationId xmlns:a16="http://schemas.microsoft.com/office/drawing/2014/main" id="{C947EE05-12E7-4664-A919-7E871D64AA9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8" name="正方形/長方形 547">
          <a:extLst>
            <a:ext uri="{FF2B5EF4-FFF2-40B4-BE49-F238E27FC236}">
              <a16:creationId xmlns:a16="http://schemas.microsoft.com/office/drawing/2014/main" id="{1D8BDDE0-D98E-4C26-9EA2-BBE0BEC23CA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9" name="テキスト ボックス 548">
          <a:extLst>
            <a:ext uri="{FF2B5EF4-FFF2-40B4-BE49-F238E27FC236}">
              <a16:creationId xmlns:a16="http://schemas.microsoft.com/office/drawing/2014/main" id="{9C8BB6C9-7ACE-44C8-AFFD-0F1D930A614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0" name="直線コネクタ 549">
          <a:extLst>
            <a:ext uri="{FF2B5EF4-FFF2-40B4-BE49-F238E27FC236}">
              <a16:creationId xmlns:a16="http://schemas.microsoft.com/office/drawing/2014/main" id="{7492B449-47C8-4A58-913C-B96955AC713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1" name="直線コネクタ 550">
          <a:extLst>
            <a:ext uri="{FF2B5EF4-FFF2-40B4-BE49-F238E27FC236}">
              <a16:creationId xmlns:a16="http://schemas.microsoft.com/office/drawing/2014/main" id="{62574342-F7B9-4694-B7DA-1F2F9DF55C0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2" name="テキスト ボックス 551">
          <a:extLst>
            <a:ext uri="{FF2B5EF4-FFF2-40B4-BE49-F238E27FC236}">
              <a16:creationId xmlns:a16="http://schemas.microsoft.com/office/drawing/2014/main" id="{598FEF51-17A1-4CC1-A918-A70B8EB56E2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3" name="直線コネクタ 552">
          <a:extLst>
            <a:ext uri="{FF2B5EF4-FFF2-40B4-BE49-F238E27FC236}">
              <a16:creationId xmlns:a16="http://schemas.microsoft.com/office/drawing/2014/main" id="{875AAFD1-AEBE-4453-90FD-FA3D3BF937D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4" name="テキスト ボックス 553">
          <a:extLst>
            <a:ext uri="{FF2B5EF4-FFF2-40B4-BE49-F238E27FC236}">
              <a16:creationId xmlns:a16="http://schemas.microsoft.com/office/drawing/2014/main" id="{2C740E20-4F02-423C-B5DD-3150252E1228}"/>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5" name="直線コネクタ 554">
          <a:extLst>
            <a:ext uri="{FF2B5EF4-FFF2-40B4-BE49-F238E27FC236}">
              <a16:creationId xmlns:a16="http://schemas.microsoft.com/office/drawing/2014/main" id="{B8026B80-482D-42B5-BB5A-44DCA02806E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6" name="テキスト ボックス 555">
          <a:extLst>
            <a:ext uri="{FF2B5EF4-FFF2-40B4-BE49-F238E27FC236}">
              <a16:creationId xmlns:a16="http://schemas.microsoft.com/office/drawing/2014/main" id="{FFBA6D16-0E76-4BB5-A0C0-C45EA59B1FFA}"/>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7" name="直線コネクタ 556">
          <a:extLst>
            <a:ext uri="{FF2B5EF4-FFF2-40B4-BE49-F238E27FC236}">
              <a16:creationId xmlns:a16="http://schemas.microsoft.com/office/drawing/2014/main" id="{89407019-F9BD-4262-9FB0-74CADEAC4A6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58" name="テキスト ボックス 557">
          <a:extLst>
            <a:ext uri="{FF2B5EF4-FFF2-40B4-BE49-F238E27FC236}">
              <a16:creationId xmlns:a16="http://schemas.microsoft.com/office/drawing/2014/main" id="{9F4589A5-0596-4DD0-A9D3-FC68FD80E658}"/>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9" name="直線コネクタ 558">
          <a:extLst>
            <a:ext uri="{FF2B5EF4-FFF2-40B4-BE49-F238E27FC236}">
              <a16:creationId xmlns:a16="http://schemas.microsoft.com/office/drawing/2014/main" id="{CE84DF86-9299-4ACF-B167-42D05651439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60" name="テキスト ボックス 559">
          <a:extLst>
            <a:ext uri="{FF2B5EF4-FFF2-40B4-BE49-F238E27FC236}">
              <a16:creationId xmlns:a16="http://schemas.microsoft.com/office/drawing/2014/main" id="{E9EFCDC3-1D6E-48D1-8281-418FA3767067}"/>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a:extLst>
            <a:ext uri="{FF2B5EF4-FFF2-40B4-BE49-F238E27FC236}">
              <a16:creationId xmlns:a16="http://schemas.microsoft.com/office/drawing/2014/main" id="{F684BDCA-2FF8-459B-8A40-51E4E277C81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2" name="テキスト ボックス 561">
          <a:extLst>
            <a:ext uri="{FF2B5EF4-FFF2-40B4-BE49-F238E27FC236}">
              <a16:creationId xmlns:a16="http://schemas.microsoft.com/office/drawing/2014/main" id="{0B85C751-0760-4884-99FD-B22F203F3FCF}"/>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一般廃棄物処理施設】&#10;一人当たり有形固定資産（償却資産）額グラフ枠">
          <a:extLst>
            <a:ext uri="{FF2B5EF4-FFF2-40B4-BE49-F238E27FC236}">
              <a16:creationId xmlns:a16="http://schemas.microsoft.com/office/drawing/2014/main" id="{9CDB8639-1233-46CC-A96C-D4D94735876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169866</xdr:rowOff>
    </xdr:from>
    <xdr:to>
      <xdr:col>116</xdr:col>
      <xdr:colOff>62864</xdr:colOff>
      <xdr:row>42</xdr:row>
      <xdr:rowOff>34372</xdr:rowOff>
    </xdr:to>
    <xdr:cxnSp macro="">
      <xdr:nvCxnSpPr>
        <xdr:cNvPr id="564" name="直線コネクタ 563">
          <a:extLst>
            <a:ext uri="{FF2B5EF4-FFF2-40B4-BE49-F238E27FC236}">
              <a16:creationId xmlns:a16="http://schemas.microsoft.com/office/drawing/2014/main" id="{EEEC4C75-614D-4117-9E37-A768053727FE}"/>
            </a:ext>
          </a:extLst>
        </xdr:cNvPr>
        <xdr:cNvCxnSpPr/>
      </xdr:nvCxnSpPr>
      <xdr:spPr>
        <a:xfrm flipV="1">
          <a:off x="22160864" y="5656266"/>
          <a:ext cx="0" cy="1579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38199</xdr:rowOff>
    </xdr:from>
    <xdr:ext cx="469744" cy="259045"/>
    <xdr:sp macro="" textlink="">
      <xdr:nvSpPr>
        <xdr:cNvPr id="565" name="【一般廃棄物処理施設】&#10;一人当たり有形固定資産（償却資産）額最小値テキスト">
          <a:extLst>
            <a:ext uri="{FF2B5EF4-FFF2-40B4-BE49-F238E27FC236}">
              <a16:creationId xmlns:a16="http://schemas.microsoft.com/office/drawing/2014/main" id="{AC7B0BB8-4BEE-4A0D-9DD6-11838B1560F0}"/>
            </a:ext>
          </a:extLst>
        </xdr:cNvPr>
        <xdr:cNvSpPr txBox="1"/>
      </xdr:nvSpPr>
      <xdr:spPr>
        <a:xfrm>
          <a:off x="22199600" y="723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34372</xdr:rowOff>
    </xdr:from>
    <xdr:to>
      <xdr:col>116</xdr:col>
      <xdr:colOff>152400</xdr:colOff>
      <xdr:row>42</xdr:row>
      <xdr:rowOff>34372</xdr:rowOff>
    </xdr:to>
    <xdr:cxnSp macro="">
      <xdr:nvCxnSpPr>
        <xdr:cNvPr id="566" name="直線コネクタ 565">
          <a:extLst>
            <a:ext uri="{FF2B5EF4-FFF2-40B4-BE49-F238E27FC236}">
              <a16:creationId xmlns:a16="http://schemas.microsoft.com/office/drawing/2014/main" id="{902D3613-2AED-4537-AF6D-9E644C3381F2}"/>
            </a:ext>
          </a:extLst>
        </xdr:cNvPr>
        <xdr:cNvCxnSpPr/>
      </xdr:nvCxnSpPr>
      <xdr:spPr>
        <a:xfrm>
          <a:off x="22072600" y="723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116543</xdr:rowOff>
    </xdr:from>
    <xdr:ext cx="690189" cy="259045"/>
    <xdr:sp macro="" textlink="">
      <xdr:nvSpPr>
        <xdr:cNvPr id="567" name="【一般廃棄物処理施設】&#10;一人当たり有形固定資産（償却資産）額最大値テキスト">
          <a:extLst>
            <a:ext uri="{FF2B5EF4-FFF2-40B4-BE49-F238E27FC236}">
              <a16:creationId xmlns:a16="http://schemas.microsoft.com/office/drawing/2014/main" id="{38F04BE3-5A4F-4032-8B95-9895820F43B4}"/>
            </a:ext>
          </a:extLst>
        </xdr:cNvPr>
        <xdr:cNvSpPr txBox="1"/>
      </xdr:nvSpPr>
      <xdr:spPr>
        <a:xfrm>
          <a:off x="22199600" y="54314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169866</xdr:rowOff>
    </xdr:from>
    <xdr:to>
      <xdr:col>116</xdr:col>
      <xdr:colOff>152400</xdr:colOff>
      <xdr:row>32</xdr:row>
      <xdr:rowOff>169866</xdr:rowOff>
    </xdr:to>
    <xdr:cxnSp macro="">
      <xdr:nvCxnSpPr>
        <xdr:cNvPr id="568" name="直線コネクタ 567">
          <a:extLst>
            <a:ext uri="{FF2B5EF4-FFF2-40B4-BE49-F238E27FC236}">
              <a16:creationId xmlns:a16="http://schemas.microsoft.com/office/drawing/2014/main" id="{530DD316-5E2E-442F-ADD2-0F80F48A0B09}"/>
            </a:ext>
          </a:extLst>
        </xdr:cNvPr>
        <xdr:cNvCxnSpPr/>
      </xdr:nvCxnSpPr>
      <xdr:spPr>
        <a:xfrm>
          <a:off x="22072600" y="565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24234</xdr:rowOff>
    </xdr:from>
    <xdr:ext cx="599010" cy="259045"/>
    <xdr:sp macro="" textlink="">
      <xdr:nvSpPr>
        <xdr:cNvPr id="569" name="【一般廃棄物処理施設】&#10;一人当たり有形固定資産（償却資産）額平均値テキスト">
          <a:extLst>
            <a:ext uri="{FF2B5EF4-FFF2-40B4-BE49-F238E27FC236}">
              <a16:creationId xmlns:a16="http://schemas.microsoft.com/office/drawing/2014/main" id="{AD10196A-315A-4C50-B845-FEC50D7173F4}"/>
            </a:ext>
          </a:extLst>
        </xdr:cNvPr>
        <xdr:cNvSpPr txBox="1"/>
      </xdr:nvSpPr>
      <xdr:spPr>
        <a:xfrm>
          <a:off x="22199600" y="6710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1357</xdr:rowOff>
    </xdr:from>
    <xdr:to>
      <xdr:col>116</xdr:col>
      <xdr:colOff>114300</xdr:colOff>
      <xdr:row>40</xdr:row>
      <xdr:rowOff>102957</xdr:rowOff>
    </xdr:to>
    <xdr:sp macro="" textlink="">
      <xdr:nvSpPr>
        <xdr:cNvPr id="570" name="フローチャート: 判断 569">
          <a:extLst>
            <a:ext uri="{FF2B5EF4-FFF2-40B4-BE49-F238E27FC236}">
              <a16:creationId xmlns:a16="http://schemas.microsoft.com/office/drawing/2014/main" id="{6C1485F0-A166-430A-AA0C-7CAB92832E5F}"/>
            </a:ext>
          </a:extLst>
        </xdr:cNvPr>
        <xdr:cNvSpPr/>
      </xdr:nvSpPr>
      <xdr:spPr>
        <a:xfrm>
          <a:off x="22110700" y="6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37507</xdr:rowOff>
    </xdr:from>
    <xdr:to>
      <xdr:col>112</xdr:col>
      <xdr:colOff>38100</xdr:colOff>
      <xdr:row>40</xdr:row>
      <xdr:rowOff>139107</xdr:rowOff>
    </xdr:to>
    <xdr:sp macro="" textlink="">
      <xdr:nvSpPr>
        <xdr:cNvPr id="571" name="フローチャート: 判断 570">
          <a:extLst>
            <a:ext uri="{FF2B5EF4-FFF2-40B4-BE49-F238E27FC236}">
              <a16:creationId xmlns:a16="http://schemas.microsoft.com/office/drawing/2014/main" id="{2AEAD4D0-D430-45BB-BFDC-DE245BD81D72}"/>
            </a:ext>
          </a:extLst>
        </xdr:cNvPr>
        <xdr:cNvSpPr/>
      </xdr:nvSpPr>
      <xdr:spPr>
        <a:xfrm>
          <a:off x="21272500" y="689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74635</xdr:rowOff>
    </xdr:from>
    <xdr:to>
      <xdr:col>107</xdr:col>
      <xdr:colOff>101600</xdr:colOff>
      <xdr:row>41</xdr:row>
      <xdr:rowOff>4785</xdr:rowOff>
    </xdr:to>
    <xdr:sp macro="" textlink="">
      <xdr:nvSpPr>
        <xdr:cNvPr id="572" name="フローチャート: 判断 571">
          <a:extLst>
            <a:ext uri="{FF2B5EF4-FFF2-40B4-BE49-F238E27FC236}">
              <a16:creationId xmlns:a16="http://schemas.microsoft.com/office/drawing/2014/main" id="{A46BDBC6-2546-4C10-8C0E-71396CC82DAB}"/>
            </a:ext>
          </a:extLst>
        </xdr:cNvPr>
        <xdr:cNvSpPr/>
      </xdr:nvSpPr>
      <xdr:spPr>
        <a:xfrm>
          <a:off x="20383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98702</xdr:rowOff>
    </xdr:from>
    <xdr:to>
      <xdr:col>102</xdr:col>
      <xdr:colOff>165100</xdr:colOff>
      <xdr:row>41</xdr:row>
      <xdr:rowOff>28852</xdr:rowOff>
    </xdr:to>
    <xdr:sp macro="" textlink="">
      <xdr:nvSpPr>
        <xdr:cNvPr id="573" name="フローチャート: 判断 572">
          <a:extLst>
            <a:ext uri="{FF2B5EF4-FFF2-40B4-BE49-F238E27FC236}">
              <a16:creationId xmlns:a16="http://schemas.microsoft.com/office/drawing/2014/main" id="{435712F0-4134-4161-8DDE-0BBD20B31F25}"/>
            </a:ext>
          </a:extLst>
        </xdr:cNvPr>
        <xdr:cNvSpPr/>
      </xdr:nvSpPr>
      <xdr:spPr>
        <a:xfrm>
          <a:off x="19494500" y="695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157336</xdr:rowOff>
    </xdr:from>
    <xdr:to>
      <xdr:col>98</xdr:col>
      <xdr:colOff>38100</xdr:colOff>
      <xdr:row>41</xdr:row>
      <xdr:rowOff>87486</xdr:rowOff>
    </xdr:to>
    <xdr:sp macro="" textlink="">
      <xdr:nvSpPr>
        <xdr:cNvPr id="574" name="フローチャート: 判断 573">
          <a:extLst>
            <a:ext uri="{FF2B5EF4-FFF2-40B4-BE49-F238E27FC236}">
              <a16:creationId xmlns:a16="http://schemas.microsoft.com/office/drawing/2014/main" id="{0398763D-8534-4A22-BF0E-9DEBF854B275}"/>
            </a:ext>
          </a:extLst>
        </xdr:cNvPr>
        <xdr:cNvSpPr/>
      </xdr:nvSpPr>
      <xdr:spPr>
        <a:xfrm>
          <a:off x="18605500" y="701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FBFE7DFC-6345-4060-BDCC-5A37A74205F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ABD6124B-13A0-4066-8F7A-4F457DA0F47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E00EE11C-FF86-4046-A064-511709B1B8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ADA85409-207F-45B9-83BE-70ED8531A87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4D55B8BF-F1E5-4D50-8699-CC929453F8B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81961</xdr:rowOff>
    </xdr:from>
    <xdr:to>
      <xdr:col>116</xdr:col>
      <xdr:colOff>114300</xdr:colOff>
      <xdr:row>41</xdr:row>
      <xdr:rowOff>12111</xdr:rowOff>
    </xdr:to>
    <xdr:sp macro="" textlink="">
      <xdr:nvSpPr>
        <xdr:cNvPr id="580" name="楕円 579">
          <a:extLst>
            <a:ext uri="{FF2B5EF4-FFF2-40B4-BE49-F238E27FC236}">
              <a16:creationId xmlns:a16="http://schemas.microsoft.com/office/drawing/2014/main" id="{60F4E9F3-74F8-4DC4-86AB-F311A0EE68AA}"/>
            </a:ext>
          </a:extLst>
        </xdr:cNvPr>
        <xdr:cNvSpPr/>
      </xdr:nvSpPr>
      <xdr:spPr>
        <a:xfrm>
          <a:off x="22110700" y="693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60388</xdr:rowOff>
    </xdr:from>
    <xdr:ext cx="599010" cy="259045"/>
    <xdr:sp macro="" textlink="">
      <xdr:nvSpPr>
        <xdr:cNvPr id="581" name="【一般廃棄物処理施設】&#10;一人当たり有形固定資産（償却資産）額該当値テキスト">
          <a:extLst>
            <a:ext uri="{FF2B5EF4-FFF2-40B4-BE49-F238E27FC236}">
              <a16:creationId xmlns:a16="http://schemas.microsoft.com/office/drawing/2014/main" id="{EDCBCCA1-9B02-4D67-9173-446CEA8CF9E5}"/>
            </a:ext>
          </a:extLst>
        </xdr:cNvPr>
        <xdr:cNvSpPr txBox="1"/>
      </xdr:nvSpPr>
      <xdr:spPr>
        <a:xfrm>
          <a:off x="22199600" y="6918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96923</xdr:rowOff>
    </xdr:from>
    <xdr:to>
      <xdr:col>112</xdr:col>
      <xdr:colOff>38100</xdr:colOff>
      <xdr:row>41</xdr:row>
      <xdr:rowOff>27073</xdr:rowOff>
    </xdr:to>
    <xdr:sp macro="" textlink="">
      <xdr:nvSpPr>
        <xdr:cNvPr id="582" name="楕円 581">
          <a:extLst>
            <a:ext uri="{FF2B5EF4-FFF2-40B4-BE49-F238E27FC236}">
              <a16:creationId xmlns:a16="http://schemas.microsoft.com/office/drawing/2014/main" id="{E467479F-117F-40B3-B51E-287EB5DFEB1D}"/>
            </a:ext>
          </a:extLst>
        </xdr:cNvPr>
        <xdr:cNvSpPr/>
      </xdr:nvSpPr>
      <xdr:spPr>
        <a:xfrm>
          <a:off x="21272500" y="695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132761</xdr:rowOff>
    </xdr:from>
    <xdr:to>
      <xdr:col>116</xdr:col>
      <xdr:colOff>63500</xdr:colOff>
      <xdr:row>40</xdr:row>
      <xdr:rowOff>147723</xdr:rowOff>
    </xdr:to>
    <xdr:cxnSp macro="">
      <xdr:nvCxnSpPr>
        <xdr:cNvPr id="583" name="直線コネクタ 582">
          <a:extLst>
            <a:ext uri="{FF2B5EF4-FFF2-40B4-BE49-F238E27FC236}">
              <a16:creationId xmlns:a16="http://schemas.microsoft.com/office/drawing/2014/main" id="{FFC0ABCD-6CB1-47DE-B5A4-F0F2F5AAA0AA}"/>
            </a:ext>
          </a:extLst>
        </xdr:cNvPr>
        <xdr:cNvCxnSpPr/>
      </xdr:nvCxnSpPr>
      <xdr:spPr>
        <a:xfrm flipV="1">
          <a:off x="21323300" y="6990761"/>
          <a:ext cx="838200" cy="1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100757</xdr:rowOff>
    </xdr:from>
    <xdr:to>
      <xdr:col>107</xdr:col>
      <xdr:colOff>101600</xdr:colOff>
      <xdr:row>41</xdr:row>
      <xdr:rowOff>30907</xdr:rowOff>
    </xdr:to>
    <xdr:sp macro="" textlink="">
      <xdr:nvSpPr>
        <xdr:cNvPr id="584" name="楕円 583">
          <a:extLst>
            <a:ext uri="{FF2B5EF4-FFF2-40B4-BE49-F238E27FC236}">
              <a16:creationId xmlns:a16="http://schemas.microsoft.com/office/drawing/2014/main" id="{EF496C48-5A3E-4137-8DD8-E2B51BAB94E7}"/>
            </a:ext>
          </a:extLst>
        </xdr:cNvPr>
        <xdr:cNvSpPr/>
      </xdr:nvSpPr>
      <xdr:spPr>
        <a:xfrm>
          <a:off x="20383500" y="695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147723</xdr:rowOff>
    </xdr:from>
    <xdr:to>
      <xdr:col>111</xdr:col>
      <xdr:colOff>177800</xdr:colOff>
      <xdr:row>40</xdr:row>
      <xdr:rowOff>151557</xdr:rowOff>
    </xdr:to>
    <xdr:cxnSp macro="">
      <xdr:nvCxnSpPr>
        <xdr:cNvPr id="585" name="直線コネクタ 584">
          <a:extLst>
            <a:ext uri="{FF2B5EF4-FFF2-40B4-BE49-F238E27FC236}">
              <a16:creationId xmlns:a16="http://schemas.microsoft.com/office/drawing/2014/main" id="{E9EE6504-7044-475C-A133-25455FB8372C}"/>
            </a:ext>
          </a:extLst>
        </xdr:cNvPr>
        <xdr:cNvCxnSpPr/>
      </xdr:nvCxnSpPr>
      <xdr:spPr>
        <a:xfrm flipV="1">
          <a:off x="20434300" y="7005723"/>
          <a:ext cx="889000" cy="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121299</xdr:rowOff>
    </xdr:from>
    <xdr:to>
      <xdr:col>102</xdr:col>
      <xdr:colOff>165100</xdr:colOff>
      <xdr:row>41</xdr:row>
      <xdr:rowOff>51449</xdr:rowOff>
    </xdr:to>
    <xdr:sp macro="" textlink="">
      <xdr:nvSpPr>
        <xdr:cNvPr id="586" name="楕円 585">
          <a:extLst>
            <a:ext uri="{FF2B5EF4-FFF2-40B4-BE49-F238E27FC236}">
              <a16:creationId xmlns:a16="http://schemas.microsoft.com/office/drawing/2014/main" id="{1D3055A8-9779-4AA0-9ACD-7D1A550D7B81}"/>
            </a:ext>
          </a:extLst>
        </xdr:cNvPr>
        <xdr:cNvSpPr/>
      </xdr:nvSpPr>
      <xdr:spPr>
        <a:xfrm>
          <a:off x="19494500" y="697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151557</xdr:rowOff>
    </xdr:from>
    <xdr:to>
      <xdr:col>107</xdr:col>
      <xdr:colOff>50800</xdr:colOff>
      <xdr:row>41</xdr:row>
      <xdr:rowOff>649</xdr:rowOff>
    </xdr:to>
    <xdr:cxnSp macro="">
      <xdr:nvCxnSpPr>
        <xdr:cNvPr id="587" name="直線コネクタ 586">
          <a:extLst>
            <a:ext uri="{FF2B5EF4-FFF2-40B4-BE49-F238E27FC236}">
              <a16:creationId xmlns:a16="http://schemas.microsoft.com/office/drawing/2014/main" id="{ED0B1DBA-DA1C-4D66-B648-A36F75876DE9}"/>
            </a:ext>
          </a:extLst>
        </xdr:cNvPr>
        <xdr:cNvCxnSpPr/>
      </xdr:nvCxnSpPr>
      <xdr:spPr>
        <a:xfrm flipV="1">
          <a:off x="19545300" y="7009557"/>
          <a:ext cx="889000" cy="2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119879</xdr:rowOff>
    </xdr:from>
    <xdr:to>
      <xdr:col>98</xdr:col>
      <xdr:colOff>38100</xdr:colOff>
      <xdr:row>41</xdr:row>
      <xdr:rowOff>50029</xdr:rowOff>
    </xdr:to>
    <xdr:sp macro="" textlink="">
      <xdr:nvSpPr>
        <xdr:cNvPr id="588" name="楕円 587">
          <a:extLst>
            <a:ext uri="{FF2B5EF4-FFF2-40B4-BE49-F238E27FC236}">
              <a16:creationId xmlns:a16="http://schemas.microsoft.com/office/drawing/2014/main" id="{9B6DBFD9-633D-4F37-B436-6B277062A883}"/>
            </a:ext>
          </a:extLst>
        </xdr:cNvPr>
        <xdr:cNvSpPr/>
      </xdr:nvSpPr>
      <xdr:spPr>
        <a:xfrm>
          <a:off x="18605500" y="697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170679</xdr:rowOff>
    </xdr:from>
    <xdr:to>
      <xdr:col>102</xdr:col>
      <xdr:colOff>114300</xdr:colOff>
      <xdr:row>41</xdr:row>
      <xdr:rowOff>649</xdr:rowOff>
    </xdr:to>
    <xdr:cxnSp macro="">
      <xdr:nvCxnSpPr>
        <xdr:cNvPr id="589" name="直線コネクタ 588">
          <a:extLst>
            <a:ext uri="{FF2B5EF4-FFF2-40B4-BE49-F238E27FC236}">
              <a16:creationId xmlns:a16="http://schemas.microsoft.com/office/drawing/2014/main" id="{A790FA41-B7E3-46AE-9CE9-BEFF462A3CC0}"/>
            </a:ext>
          </a:extLst>
        </xdr:cNvPr>
        <xdr:cNvCxnSpPr/>
      </xdr:nvCxnSpPr>
      <xdr:spPr>
        <a:xfrm>
          <a:off x="18656300" y="7028679"/>
          <a:ext cx="889000" cy="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155634</xdr:rowOff>
    </xdr:from>
    <xdr:ext cx="599010" cy="259045"/>
    <xdr:sp macro="" textlink="">
      <xdr:nvSpPr>
        <xdr:cNvPr id="590" name="n_1aveValue【一般廃棄物処理施設】&#10;一人当たり有形固定資産（償却資産）額">
          <a:extLst>
            <a:ext uri="{FF2B5EF4-FFF2-40B4-BE49-F238E27FC236}">
              <a16:creationId xmlns:a16="http://schemas.microsoft.com/office/drawing/2014/main" id="{9D1096FF-B44B-4A08-AE01-AE6AF5AA0B40}"/>
            </a:ext>
          </a:extLst>
        </xdr:cNvPr>
        <xdr:cNvSpPr txBox="1"/>
      </xdr:nvSpPr>
      <xdr:spPr>
        <a:xfrm>
          <a:off x="21011095" y="667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21312</xdr:rowOff>
    </xdr:from>
    <xdr:ext cx="599010" cy="259045"/>
    <xdr:sp macro="" textlink="">
      <xdr:nvSpPr>
        <xdr:cNvPr id="591" name="n_2aveValue【一般廃棄物処理施設】&#10;一人当たり有形固定資産（償却資産）額">
          <a:extLst>
            <a:ext uri="{FF2B5EF4-FFF2-40B4-BE49-F238E27FC236}">
              <a16:creationId xmlns:a16="http://schemas.microsoft.com/office/drawing/2014/main" id="{683CDAFE-0193-44DE-B036-4FA4DF30C88C}"/>
            </a:ext>
          </a:extLst>
        </xdr:cNvPr>
        <xdr:cNvSpPr txBox="1"/>
      </xdr:nvSpPr>
      <xdr:spPr>
        <a:xfrm>
          <a:off x="20134795" y="670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45379</xdr:rowOff>
    </xdr:from>
    <xdr:ext cx="599010" cy="259045"/>
    <xdr:sp macro="" textlink="">
      <xdr:nvSpPr>
        <xdr:cNvPr id="592" name="n_3aveValue【一般廃棄物処理施設】&#10;一人当たり有形固定資産（償却資産）額">
          <a:extLst>
            <a:ext uri="{FF2B5EF4-FFF2-40B4-BE49-F238E27FC236}">
              <a16:creationId xmlns:a16="http://schemas.microsoft.com/office/drawing/2014/main" id="{DCE32969-74C0-4488-B85D-6BDC66A8A5A8}"/>
            </a:ext>
          </a:extLst>
        </xdr:cNvPr>
        <xdr:cNvSpPr txBox="1"/>
      </xdr:nvSpPr>
      <xdr:spPr>
        <a:xfrm>
          <a:off x="19245795" y="6731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78613</xdr:rowOff>
    </xdr:from>
    <xdr:ext cx="599010" cy="259045"/>
    <xdr:sp macro="" textlink="">
      <xdr:nvSpPr>
        <xdr:cNvPr id="593" name="n_4aveValue【一般廃棄物処理施設】&#10;一人当たり有形固定資産（償却資産）額">
          <a:extLst>
            <a:ext uri="{FF2B5EF4-FFF2-40B4-BE49-F238E27FC236}">
              <a16:creationId xmlns:a16="http://schemas.microsoft.com/office/drawing/2014/main" id="{65B34491-4A26-4B90-ADBD-3F538C570999}"/>
            </a:ext>
          </a:extLst>
        </xdr:cNvPr>
        <xdr:cNvSpPr txBox="1"/>
      </xdr:nvSpPr>
      <xdr:spPr>
        <a:xfrm>
          <a:off x="18356795" y="7108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18200</xdr:rowOff>
    </xdr:from>
    <xdr:ext cx="599010" cy="259045"/>
    <xdr:sp macro="" textlink="">
      <xdr:nvSpPr>
        <xdr:cNvPr id="594" name="n_1mainValue【一般廃棄物処理施設】&#10;一人当たり有形固定資産（償却資産）額">
          <a:extLst>
            <a:ext uri="{FF2B5EF4-FFF2-40B4-BE49-F238E27FC236}">
              <a16:creationId xmlns:a16="http://schemas.microsoft.com/office/drawing/2014/main" id="{B9ADC8E8-4F07-4CA7-A2DC-5B845CAF4C71}"/>
            </a:ext>
          </a:extLst>
        </xdr:cNvPr>
        <xdr:cNvSpPr txBox="1"/>
      </xdr:nvSpPr>
      <xdr:spPr>
        <a:xfrm>
          <a:off x="21011095" y="7047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22034</xdr:rowOff>
    </xdr:from>
    <xdr:ext cx="599010" cy="259045"/>
    <xdr:sp macro="" textlink="">
      <xdr:nvSpPr>
        <xdr:cNvPr id="595" name="n_2mainValue【一般廃棄物処理施設】&#10;一人当たり有形固定資産（償却資産）額">
          <a:extLst>
            <a:ext uri="{FF2B5EF4-FFF2-40B4-BE49-F238E27FC236}">
              <a16:creationId xmlns:a16="http://schemas.microsoft.com/office/drawing/2014/main" id="{69796894-6E31-4AF7-9D10-D65A7A4FA62F}"/>
            </a:ext>
          </a:extLst>
        </xdr:cNvPr>
        <xdr:cNvSpPr txBox="1"/>
      </xdr:nvSpPr>
      <xdr:spPr>
        <a:xfrm>
          <a:off x="20134795" y="705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42576</xdr:rowOff>
    </xdr:from>
    <xdr:ext cx="599010" cy="259045"/>
    <xdr:sp macro="" textlink="">
      <xdr:nvSpPr>
        <xdr:cNvPr id="596" name="n_3mainValue【一般廃棄物処理施設】&#10;一人当たり有形固定資産（償却資産）額">
          <a:extLst>
            <a:ext uri="{FF2B5EF4-FFF2-40B4-BE49-F238E27FC236}">
              <a16:creationId xmlns:a16="http://schemas.microsoft.com/office/drawing/2014/main" id="{876B224A-4931-4DEC-8FF9-7BBDF2BA96F0}"/>
            </a:ext>
          </a:extLst>
        </xdr:cNvPr>
        <xdr:cNvSpPr txBox="1"/>
      </xdr:nvSpPr>
      <xdr:spPr>
        <a:xfrm>
          <a:off x="19245795" y="707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66556</xdr:rowOff>
    </xdr:from>
    <xdr:ext cx="599010" cy="259045"/>
    <xdr:sp macro="" textlink="">
      <xdr:nvSpPr>
        <xdr:cNvPr id="597" name="n_4mainValue【一般廃棄物処理施設】&#10;一人当たり有形固定資産（償却資産）額">
          <a:extLst>
            <a:ext uri="{FF2B5EF4-FFF2-40B4-BE49-F238E27FC236}">
              <a16:creationId xmlns:a16="http://schemas.microsoft.com/office/drawing/2014/main" id="{45A27B87-17D2-4A8C-9525-B0D012FFB989}"/>
            </a:ext>
          </a:extLst>
        </xdr:cNvPr>
        <xdr:cNvSpPr txBox="1"/>
      </xdr:nvSpPr>
      <xdr:spPr>
        <a:xfrm>
          <a:off x="18356795" y="6753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a:extLst>
            <a:ext uri="{FF2B5EF4-FFF2-40B4-BE49-F238E27FC236}">
              <a16:creationId xmlns:a16="http://schemas.microsoft.com/office/drawing/2014/main" id="{9AF586F9-2642-443E-BF3A-1A923E2112F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a:extLst>
            <a:ext uri="{FF2B5EF4-FFF2-40B4-BE49-F238E27FC236}">
              <a16:creationId xmlns:a16="http://schemas.microsoft.com/office/drawing/2014/main" id="{A07823DA-BCEC-48B3-8E51-030E155BA13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a:extLst>
            <a:ext uri="{FF2B5EF4-FFF2-40B4-BE49-F238E27FC236}">
              <a16:creationId xmlns:a16="http://schemas.microsoft.com/office/drawing/2014/main" id="{77A12DDF-A816-4FAC-A274-EEB491DE964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a:extLst>
            <a:ext uri="{FF2B5EF4-FFF2-40B4-BE49-F238E27FC236}">
              <a16:creationId xmlns:a16="http://schemas.microsoft.com/office/drawing/2014/main" id="{26D63296-D04B-41B5-A75F-5E8AA6EFA59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a:extLst>
            <a:ext uri="{FF2B5EF4-FFF2-40B4-BE49-F238E27FC236}">
              <a16:creationId xmlns:a16="http://schemas.microsoft.com/office/drawing/2014/main" id="{5FE1C47F-4B8D-4CAC-AE27-AB5029F2C3F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a:extLst>
            <a:ext uri="{FF2B5EF4-FFF2-40B4-BE49-F238E27FC236}">
              <a16:creationId xmlns:a16="http://schemas.microsoft.com/office/drawing/2014/main" id="{67F55585-DEE6-4305-BAC9-8146CF1613B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a:extLst>
            <a:ext uri="{FF2B5EF4-FFF2-40B4-BE49-F238E27FC236}">
              <a16:creationId xmlns:a16="http://schemas.microsoft.com/office/drawing/2014/main" id="{036CA314-4837-45D6-B219-D534D001DF7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a:extLst>
            <a:ext uri="{FF2B5EF4-FFF2-40B4-BE49-F238E27FC236}">
              <a16:creationId xmlns:a16="http://schemas.microsoft.com/office/drawing/2014/main" id="{AF2CDD7C-4EEC-4AE3-A0FD-9B96C05B0DC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a:extLst>
            <a:ext uri="{FF2B5EF4-FFF2-40B4-BE49-F238E27FC236}">
              <a16:creationId xmlns:a16="http://schemas.microsoft.com/office/drawing/2014/main" id="{5CC043AB-04DB-4562-BA53-3CB21C6FAF0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a:extLst>
            <a:ext uri="{FF2B5EF4-FFF2-40B4-BE49-F238E27FC236}">
              <a16:creationId xmlns:a16="http://schemas.microsoft.com/office/drawing/2014/main" id="{6D20F7E0-A42B-47A8-A203-D6B2C46DB11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8" name="テキスト ボックス 607">
          <a:extLst>
            <a:ext uri="{FF2B5EF4-FFF2-40B4-BE49-F238E27FC236}">
              <a16:creationId xmlns:a16="http://schemas.microsoft.com/office/drawing/2014/main" id="{57ACE487-A86C-4F36-819C-D76A90B787A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9" name="直線コネクタ 608">
          <a:extLst>
            <a:ext uri="{FF2B5EF4-FFF2-40B4-BE49-F238E27FC236}">
              <a16:creationId xmlns:a16="http://schemas.microsoft.com/office/drawing/2014/main" id="{EFA4647D-64B0-42CF-AC29-903CF044C0F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0" name="テキスト ボックス 609">
          <a:extLst>
            <a:ext uri="{FF2B5EF4-FFF2-40B4-BE49-F238E27FC236}">
              <a16:creationId xmlns:a16="http://schemas.microsoft.com/office/drawing/2014/main" id="{0711BB2A-4D0C-4E13-9EE7-B020B5CCFF1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1" name="直線コネクタ 610">
          <a:extLst>
            <a:ext uri="{FF2B5EF4-FFF2-40B4-BE49-F238E27FC236}">
              <a16:creationId xmlns:a16="http://schemas.microsoft.com/office/drawing/2014/main" id="{8DB8D9DC-55ED-4CF9-AD6D-E40499EA629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2" name="テキスト ボックス 611">
          <a:extLst>
            <a:ext uri="{FF2B5EF4-FFF2-40B4-BE49-F238E27FC236}">
              <a16:creationId xmlns:a16="http://schemas.microsoft.com/office/drawing/2014/main" id="{C7F2371F-E977-4CAC-A238-CE45A4F4894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3" name="直線コネクタ 612">
          <a:extLst>
            <a:ext uri="{FF2B5EF4-FFF2-40B4-BE49-F238E27FC236}">
              <a16:creationId xmlns:a16="http://schemas.microsoft.com/office/drawing/2014/main" id="{05B10795-0D7E-435B-8A68-DCB6F10CD02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4" name="テキスト ボックス 613">
          <a:extLst>
            <a:ext uri="{FF2B5EF4-FFF2-40B4-BE49-F238E27FC236}">
              <a16:creationId xmlns:a16="http://schemas.microsoft.com/office/drawing/2014/main" id="{54E8A801-DD1C-4F60-A985-5D7183FF2BE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5" name="直線コネクタ 614">
          <a:extLst>
            <a:ext uri="{FF2B5EF4-FFF2-40B4-BE49-F238E27FC236}">
              <a16:creationId xmlns:a16="http://schemas.microsoft.com/office/drawing/2014/main" id="{D62020FB-A7EF-4E79-A99A-AB2138AE7B6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6" name="テキスト ボックス 615">
          <a:extLst>
            <a:ext uri="{FF2B5EF4-FFF2-40B4-BE49-F238E27FC236}">
              <a16:creationId xmlns:a16="http://schemas.microsoft.com/office/drawing/2014/main" id="{8254D41E-D1F5-4FFF-B60D-02FA742A7C0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7" name="直線コネクタ 616">
          <a:extLst>
            <a:ext uri="{FF2B5EF4-FFF2-40B4-BE49-F238E27FC236}">
              <a16:creationId xmlns:a16="http://schemas.microsoft.com/office/drawing/2014/main" id="{25804B1A-5A5F-4027-A625-222681473E5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8" name="テキスト ボックス 617">
          <a:extLst>
            <a:ext uri="{FF2B5EF4-FFF2-40B4-BE49-F238E27FC236}">
              <a16:creationId xmlns:a16="http://schemas.microsoft.com/office/drawing/2014/main" id="{97F14DFD-6BC1-4099-8F64-25C2917A0AD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5FDE3CDB-FBCF-4F27-BC6C-476BAE53840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B5E9F0A8-8498-4A4C-8E81-BC2CF31482C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595C0164-4054-4622-9BFC-930462812B8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64</xdr:row>
      <xdr:rowOff>76200</xdr:rowOff>
    </xdr:to>
    <xdr:cxnSp macro="">
      <xdr:nvCxnSpPr>
        <xdr:cNvPr id="622" name="直線コネクタ 621">
          <a:extLst>
            <a:ext uri="{FF2B5EF4-FFF2-40B4-BE49-F238E27FC236}">
              <a16:creationId xmlns:a16="http://schemas.microsoft.com/office/drawing/2014/main" id="{D27B199D-17D3-47DF-A781-E9093BE3D81A}"/>
            </a:ext>
          </a:extLst>
        </xdr:cNvPr>
        <xdr:cNvCxnSpPr/>
      </xdr:nvCxnSpPr>
      <xdr:spPr>
        <a:xfrm flipV="1">
          <a:off x="16318864"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3" name="【保健センター・保健所】&#10;有形固定資産減価償却率最小値テキスト">
          <a:extLst>
            <a:ext uri="{FF2B5EF4-FFF2-40B4-BE49-F238E27FC236}">
              <a16:creationId xmlns:a16="http://schemas.microsoft.com/office/drawing/2014/main" id="{C72BD6EB-9299-4B09-8341-D220B8BCBD33}"/>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4" name="直線コネクタ 623">
          <a:extLst>
            <a:ext uri="{FF2B5EF4-FFF2-40B4-BE49-F238E27FC236}">
              <a16:creationId xmlns:a16="http://schemas.microsoft.com/office/drawing/2014/main" id="{092A450D-FA0D-47F5-BF49-0B6A100D0F6B}"/>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F46FF604-5E52-4BCC-B0F5-16CC21A48937}"/>
            </a:ext>
          </a:extLst>
        </xdr:cNvPr>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626" name="直線コネクタ 625">
          <a:extLst>
            <a:ext uri="{FF2B5EF4-FFF2-40B4-BE49-F238E27FC236}">
              <a16:creationId xmlns:a16="http://schemas.microsoft.com/office/drawing/2014/main" id="{259F539D-D1F8-446B-BD30-677FEF602584}"/>
            </a:ext>
          </a:extLst>
        </xdr:cNvPr>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46372</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00EE9EB9-D371-49B6-A493-EF0FFDE0FE8E}"/>
            </a:ext>
          </a:extLst>
        </xdr:cNvPr>
        <xdr:cNvSpPr txBox="1"/>
      </xdr:nvSpPr>
      <xdr:spPr>
        <a:xfrm>
          <a:off x="16357600" y="999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23495</xdr:rowOff>
    </xdr:from>
    <xdr:to>
      <xdr:col>85</xdr:col>
      <xdr:colOff>177800</xdr:colOff>
      <xdr:row>59</xdr:row>
      <xdr:rowOff>125095</xdr:rowOff>
    </xdr:to>
    <xdr:sp macro="" textlink="">
      <xdr:nvSpPr>
        <xdr:cNvPr id="628" name="フローチャート: 判断 627">
          <a:extLst>
            <a:ext uri="{FF2B5EF4-FFF2-40B4-BE49-F238E27FC236}">
              <a16:creationId xmlns:a16="http://schemas.microsoft.com/office/drawing/2014/main" id="{743AECB5-45F6-430C-BFBB-B23766239781}"/>
            </a:ext>
          </a:extLst>
        </xdr:cNvPr>
        <xdr:cNvSpPr/>
      </xdr:nvSpPr>
      <xdr:spPr>
        <a:xfrm>
          <a:off x="16268700" y="1013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629" name="フローチャート: 判断 628">
          <a:extLst>
            <a:ext uri="{FF2B5EF4-FFF2-40B4-BE49-F238E27FC236}">
              <a16:creationId xmlns:a16="http://schemas.microsoft.com/office/drawing/2014/main" id="{86FCBD37-C117-477B-B15D-513070414737}"/>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630" name="フローチャート: 判断 629">
          <a:extLst>
            <a:ext uri="{FF2B5EF4-FFF2-40B4-BE49-F238E27FC236}">
              <a16:creationId xmlns:a16="http://schemas.microsoft.com/office/drawing/2014/main" id="{0AE56AEC-9881-458F-9D68-6F68EBAF00A0}"/>
            </a:ext>
          </a:extLst>
        </xdr:cNvPr>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122555</xdr:rowOff>
    </xdr:from>
    <xdr:to>
      <xdr:col>72</xdr:col>
      <xdr:colOff>38100</xdr:colOff>
      <xdr:row>59</xdr:row>
      <xdr:rowOff>52705</xdr:rowOff>
    </xdr:to>
    <xdr:sp macro="" textlink="">
      <xdr:nvSpPr>
        <xdr:cNvPr id="631" name="フローチャート: 判断 630">
          <a:extLst>
            <a:ext uri="{FF2B5EF4-FFF2-40B4-BE49-F238E27FC236}">
              <a16:creationId xmlns:a16="http://schemas.microsoft.com/office/drawing/2014/main" id="{F700B981-8F36-4290-AC3A-F552474CD8EB}"/>
            </a:ext>
          </a:extLst>
        </xdr:cNvPr>
        <xdr:cNvSpPr/>
      </xdr:nvSpPr>
      <xdr:spPr>
        <a:xfrm>
          <a:off x="13652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632" name="フローチャート: 判断 631">
          <a:extLst>
            <a:ext uri="{FF2B5EF4-FFF2-40B4-BE49-F238E27FC236}">
              <a16:creationId xmlns:a16="http://schemas.microsoft.com/office/drawing/2014/main" id="{3468387D-4BE9-4468-B7BF-267034F111D3}"/>
            </a:ext>
          </a:extLst>
        </xdr:cNvPr>
        <xdr:cNvSpPr/>
      </xdr:nvSpPr>
      <xdr:spPr>
        <a:xfrm>
          <a:off x="12763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651993A6-42A6-432C-8DFC-FCC67403A6C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8C9EDC4E-E052-480B-84E0-64B1ED44D14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5BA61A10-E0E8-4457-979B-A628A38A986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6431EA29-B801-4327-B609-813DEC804E9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16F538F5-47B4-4625-96B1-3E7A1656AF5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82550</xdr:rowOff>
    </xdr:from>
    <xdr:to>
      <xdr:col>85</xdr:col>
      <xdr:colOff>177800</xdr:colOff>
      <xdr:row>60</xdr:row>
      <xdr:rowOff>12700</xdr:rowOff>
    </xdr:to>
    <xdr:sp macro="" textlink="">
      <xdr:nvSpPr>
        <xdr:cNvPr id="638" name="楕円 637">
          <a:extLst>
            <a:ext uri="{FF2B5EF4-FFF2-40B4-BE49-F238E27FC236}">
              <a16:creationId xmlns:a16="http://schemas.microsoft.com/office/drawing/2014/main" id="{471FF00C-4D68-46D8-837B-435B6FD98F27}"/>
            </a:ext>
          </a:extLst>
        </xdr:cNvPr>
        <xdr:cNvSpPr/>
      </xdr:nvSpPr>
      <xdr:spPr>
        <a:xfrm>
          <a:off x="162687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60977</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5B5922F4-159C-46FE-A569-E2FC2AFE3147}"/>
            </a:ext>
          </a:extLst>
        </xdr:cNvPr>
        <xdr:cNvSpPr txBox="1"/>
      </xdr:nvSpPr>
      <xdr:spPr>
        <a:xfrm>
          <a:off x="16357600"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36830</xdr:rowOff>
    </xdr:from>
    <xdr:to>
      <xdr:col>81</xdr:col>
      <xdr:colOff>101600</xdr:colOff>
      <xdr:row>59</xdr:row>
      <xdr:rowOff>138430</xdr:rowOff>
    </xdr:to>
    <xdr:sp macro="" textlink="">
      <xdr:nvSpPr>
        <xdr:cNvPr id="640" name="楕円 639">
          <a:extLst>
            <a:ext uri="{FF2B5EF4-FFF2-40B4-BE49-F238E27FC236}">
              <a16:creationId xmlns:a16="http://schemas.microsoft.com/office/drawing/2014/main" id="{830B0B59-472D-4ABC-A6E7-FDAE79323C30}"/>
            </a:ext>
          </a:extLst>
        </xdr:cNvPr>
        <xdr:cNvSpPr/>
      </xdr:nvSpPr>
      <xdr:spPr>
        <a:xfrm>
          <a:off x="15430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87630</xdr:rowOff>
    </xdr:from>
    <xdr:to>
      <xdr:col>85</xdr:col>
      <xdr:colOff>127000</xdr:colOff>
      <xdr:row>59</xdr:row>
      <xdr:rowOff>133350</xdr:rowOff>
    </xdr:to>
    <xdr:cxnSp macro="">
      <xdr:nvCxnSpPr>
        <xdr:cNvPr id="641" name="直線コネクタ 640">
          <a:extLst>
            <a:ext uri="{FF2B5EF4-FFF2-40B4-BE49-F238E27FC236}">
              <a16:creationId xmlns:a16="http://schemas.microsoft.com/office/drawing/2014/main" id="{D3CA0207-B616-4711-A504-17AAECE6BD48}"/>
            </a:ext>
          </a:extLst>
        </xdr:cNvPr>
        <xdr:cNvCxnSpPr/>
      </xdr:nvCxnSpPr>
      <xdr:spPr>
        <a:xfrm>
          <a:off x="15481300" y="102031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162560</xdr:rowOff>
    </xdr:from>
    <xdr:to>
      <xdr:col>76</xdr:col>
      <xdr:colOff>165100</xdr:colOff>
      <xdr:row>59</xdr:row>
      <xdr:rowOff>92710</xdr:rowOff>
    </xdr:to>
    <xdr:sp macro="" textlink="">
      <xdr:nvSpPr>
        <xdr:cNvPr id="642" name="楕円 641">
          <a:extLst>
            <a:ext uri="{FF2B5EF4-FFF2-40B4-BE49-F238E27FC236}">
              <a16:creationId xmlns:a16="http://schemas.microsoft.com/office/drawing/2014/main" id="{CAB7154F-523E-4FF4-B9A3-9AB1305D14E9}"/>
            </a:ext>
          </a:extLst>
        </xdr:cNvPr>
        <xdr:cNvSpPr/>
      </xdr:nvSpPr>
      <xdr:spPr>
        <a:xfrm>
          <a:off x="14541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41910</xdr:rowOff>
    </xdr:from>
    <xdr:to>
      <xdr:col>81</xdr:col>
      <xdr:colOff>50800</xdr:colOff>
      <xdr:row>59</xdr:row>
      <xdr:rowOff>87630</xdr:rowOff>
    </xdr:to>
    <xdr:cxnSp macro="">
      <xdr:nvCxnSpPr>
        <xdr:cNvPr id="643" name="直線コネクタ 642">
          <a:extLst>
            <a:ext uri="{FF2B5EF4-FFF2-40B4-BE49-F238E27FC236}">
              <a16:creationId xmlns:a16="http://schemas.microsoft.com/office/drawing/2014/main" id="{1D68B75F-172B-49FA-8453-5472941F9F9F}"/>
            </a:ext>
          </a:extLst>
        </xdr:cNvPr>
        <xdr:cNvCxnSpPr/>
      </xdr:nvCxnSpPr>
      <xdr:spPr>
        <a:xfrm>
          <a:off x="14592300" y="10157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116840</xdr:rowOff>
    </xdr:from>
    <xdr:to>
      <xdr:col>72</xdr:col>
      <xdr:colOff>38100</xdr:colOff>
      <xdr:row>59</xdr:row>
      <xdr:rowOff>46990</xdr:rowOff>
    </xdr:to>
    <xdr:sp macro="" textlink="">
      <xdr:nvSpPr>
        <xdr:cNvPr id="644" name="楕円 643">
          <a:extLst>
            <a:ext uri="{FF2B5EF4-FFF2-40B4-BE49-F238E27FC236}">
              <a16:creationId xmlns:a16="http://schemas.microsoft.com/office/drawing/2014/main" id="{371237BA-06BD-490D-A030-2C7CBF6244CA}"/>
            </a:ext>
          </a:extLst>
        </xdr:cNvPr>
        <xdr:cNvSpPr/>
      </xdr:nvSpPr>
      <xdr:spPr>
        <a:xfrm>
          <a:off x="13652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167640</xdr:rowOff>
    </xdr:from>
    <xdr:to>
      <xdr:col>76</xdr:col>
      <xdr:colOff>114300</xdr:colOff>
      <xdr:row>59</xdr:row>
      <xdr:rowOff>41910</xdr:rowOff>
    </xdr:to>
    <xdr:cxnSp macro="">
      <xdr:nvCxnSpPr>
        <xdr:cNvPr id="645" name="直線コネクタ 644">
          <a:extLst>
            <a:ext uri="{FF2B5EF4-FFF2-40B4-BE49-F238E27FC236}">
              <a16:creationId xmlns:a16="http://schemas.microsoft.com/office/drawing/2014/main" id="{AF40E518-693F-4978-9707-B545252AAF59}"/>
            </a:ext>
          </a:extLst>
        </xdr:cNvPr>
        <xdr:cNvCxnSpPr/>
      </xdr:nvCxnSpPr>
      <xdr:spPr>
        <a:xfrm>
          <a:off x="13703300" y="10111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69215</xdr:rowOff>
    </xdr:from>
    <xdr:to>
      <xdr:col>67</xdr:col>
      <xdr:colOff>101600</xdr:colOff>
      <xdr:row>58</xdr:row>
      <xdr:rowOff>170815</xdr:rowOff>
    </xdr:to>
    <xdr:sp macro="" textlink="">
      <xdr:nvSpPr>
        <xdr:cNvPr id="646" name="楕円 645">
          <a:extLst>
            <a:ext uri="{FF2B5EF4-FFF2-40B4-BE49-F238E27FC236}">
              <a16:creationId xmlns:a16="http://schemas.microsoft.com/office/drawing/2014/main" id="{23F47F4A-69AA-4D75-9EA2-B50549BF0D6A}"/>
            </a:ext>
          </a:extLst>
        </xdr:cNvPr>
        <xdr:cNvSpPr/>
      </xdr:nvSpPr>
      <xdr:spPr>
        <a:xfrm>
          <a:off x="127635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120015</xdr:rowOff>
    </xdr:from>
    <xdr:to>
      <xdr:col>71</xdr:col>
      <xdr:colOff>177800</xdr:colOff>
      <xdr:row>58</xdr:row>
      <xdr:rowOff>167640</xdr:rowOff>
    </xdr:to>
    <xdr:cxnSp macro="">
      <xdr:nvCxnSpPr>
        <xdr:cNvPr id="647" name="直線コネクタ 646">
          <a:extLst>
            <a:ext uri="{FF2B5EF4-FFF2-40B4-BE49-F238E27FC236}">
              <a16:creationId xmlns:a16="http://schemas.microsoft.com/office/drawing/2014/main" id="{F3BA8E83-9DF8-4912-95DB-74F189C13378}"/>
            </a:ext>
          </a:extLst>
        </xdr:cNvPr>
        <xdr:cNvCxnSpPr/>
      </xdr:nvCxnSpPr>
      <xdr:spPr>
        <a:xfrm>
          <a:off x="12814300" y="1006411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841A522A-91A6-4441-A930-B31D08158FA9}"/>
            </a:ext>
          </a:extLst>
        </xdr:cNvPr>
        <xdr:cNvSpPr txBox="1"/>
      </xdr:nvSpPr>
      <xdr:spPr>
        <a:xfrm>
          <a:off x="15266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69232</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AABB7796-35CF-487A-A91D-6B27166CE015}"/>
            </a:ext>
          </a:extLst>
        </xdr:cNvPr>
        <xdr:cNvSpPr txBox="1"/>
      </xdr:nvSpPr>
      <xdr:spPr>
        <a:xfrm>
          <a:off x="14389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43832</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6A9A39CE-16FB-4273-B39E-B36DB8A66412}"/>
            </a:ext>
          </a:extLst>
        </xdr:cNvPr>
        <xdr:cNvSpPr txBox="1"/>
      </xdr:nvSpPr>
      <xdr:spPr>
        <a:xfrm>
          <a:off x="135007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7637</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3004D2D7-C773-46BA-A5AB-87D8491029AA}"/>
            </a:ext>
          </a:extLst>
        </xdr:cNvPr>
        <xdr:cNvSpPr txBox="1"/>
      </xdr:nvSpPr>
      <xdr:spPr>
        <a:xfrm>
          <a:off x="126117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129557</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D0C9F9C4-E824-4EC8-84CB-985E40F3269B}"/>
            </a:ext>
          </a:extLst>
        </xdr:cNvPr>
        <xdr:cNvSpPr txBox="1"/>
      </xdr:nvSpPr>
      <xdr:spPr>
        <a:xfrm>
          <a:off x="1526604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83837</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662DCF1E-2D3F-4886-9F5A-52819B19F6AB}"/>
            </a:ext>
          </a:extLst>
        </xdr:cNvPr>
        <xdr:cNvSpPr txBox="1"/>
      </xdr:nvSpPr>
      <xdr:spPr>
        <a:xfrm>
          <a:off x="1438974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63517</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B3F2B03E-1B70-414A-94A3-5CBD30477262}"/>
            </a:ext>
          </a:extLst>
        </xdr:cNvPr>
        <xdr:cNvSpPr txBox="1"/>
      </xdr:nvSpPr>
      <xdr:spPr>
        <a:xfrm>
          <a:off x="1350074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15892</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309B8E1E-FA98-4E93-AA55-D0B61D50B6D1}"/>
            </a:ext>
          </a:extLst>
        </xdr:cNvPr>
        <xdr:cNvSpPr txBox="1"/>
      </xdr:nvSpPr>
      <xdr:spPr>
        <a:xfrm>
          <a:off x="12611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CE546FB7-0EE9-459D-8C9A-CEF5F4DCCF4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BB9EAFDB-FFA7-49AD-8C97-D6BFC9ABBD4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65933318-C08E-45F0-A2E6-7FB65E9D0E8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9BD42EA9-B4C8-42B1-9BBE-2625168EA65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7C38EDEE-4E67-414E-BB5C-66FBC636355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0CF59F2E-3800-41A0-A7FB-AE0D488D561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B2D9BBB6-D2C8-4811-B549-975AA54FA30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14A52A2F-64E6-4705-A6C9-5EDFCEA20F1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A3BF20E5-D2A0-4822-8C0F-0D6A15127F6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6AA909E3-E404-4B2C-8E31-D847213CC5A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6" name="直線コネクタ 665">
          <a:extLst>
            <a:ext uri="{FF2B5EF4-FFF2-40B4-BE49-F238E27FC236}">
              <a16:creationId xmlns:a16="http://schemas.microsoft.com/office/drawing/2014/main" id="{DC7F1515-C4B7-473A-B137-C47FED0BDE1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7" name="テキスト ボックス 666">
          <a:extLst>
            <a:ext uri="{FF2B5EF4-FFF2-40B4-BE49-F238E27FC236}">
              <a16:creationId xmlns:a16="http://schemas.microsoft.com/office/drawing/2014/main" id="{6ACDAA16-ABA0-4A77-AF6C-FE07F653BAE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8" name="直線コネクタ 667">
          <a:extLst>
            <a:ext uri="{FF2B5EF4-FFF2-40B4-BE49-F238E27FC236}">
              <a16:creationId xmlns:a16="http://schemas.microsoft.com/office/drawing/2014/main" id="{A97C4156-984F-4217-AA4F-D14B0EC1E7A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9" name="テキスト ボックス 668">
          <a:extLst>
            <a:ext uri="{FF2B5EF4-FFF2-40B4-BE49-F238E27FC236}">
              <a16:creationId xmlns:a16="http://schemas.microsoft.com/office/drawing/2014/main" id="{29C841C2-E1AE-41B7-90F4-6966BC7AA1F8}"/>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0" name="直線コネクタ 669">
          <a:extLst>
            <a:ext uri="{FF2B5EF4-FFF2-40B4-BE49-F238E27FC236}">
              <a16:creationId xmlns:a16="http://schemas.microsoft.com/office/drawing/2014/main" id="{12A75944-EBA4-4CD3-8D91-290337A0BA7C}"/>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1" name="テキスト ボックス 670">
          <a:extLst>
            <a:ext uri="{FF2B5EF4-FFF2-40B4-BE49-F238E27FC236}">
              <a16:creationId xmlns:a16="http://schemas.microsoft.com/office/drawing/2014/main" id="{7E69EE21-F391-4F46-A77A-18284F303B44}"/>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2" name="直線コネクタ 671">
          <a:extLst>
            <a:ext uri="{FF2B5EF4-FFF2-40B4-BE49-F238E27FC236}">
              <a16:creationId xmlns:a16="http://schemas.microsoft.com/office/drawing/2014/main" id="{149932E2-7E13-4BB7-B9CC-402224CB37F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3" name="テキスト ボックス 672">
          <a:extLst>
            <a:ext uri="{FF2B5EF4-FFF2-40B4-BE49-F238E27FC236}">
              <a16:creationId xmlns:a16="http://schemas.microsoft.com/office/drawing/2014/main" id="{0EB9C259-F46E-401A-9C1C-12EF2FDC04D8}"/>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4" name="直線コネクタ 673">
          <a:extLst>
            <a:ext uri="{FF2B5EF4-FFF2-40B4-BE49-F238E27FC236}">
              <a16:creationId xmlns:a16="http://schemas.microsoft.com/office/drawing/2014/main" id="{7283B282-F59C-4017-BE83-418379078D2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5" name="テキスト ボックス 674">
          <a:extLst>
            <a:ext uri="{FF2B5EF4-FFF2-40B4-BE49-F238E27FC236}">
              <a16:creationId xmlns:a16="http://schemas.microsoft.com/office/drawing/2014/main" id="{64782254-531D-479D-B088-FF075D202A1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6" name="【保健センター・保健所】&#10;一人当たり面積グラフ枠">
          <a:extLst>
            <a:ext uri="{FF2B5EF4-FFF2-40B4-BE49-F238E27FC236}">
              <a16:creationId xmlns:a16="http://schemas.microsoft.com/office/drawing/2014/main" id="{A90081B5-FD99-4FBA-9FE7-206D0FC4497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59436</xdr:rowOff>
    </xdr:to>
    <xdr:cxnSp macro="">
      <xdr:nvCxnSpPr>
        <xdr:cNvPr id="677" name="直線コネクタ 676">
          <a:extLst>
            <a:ext uri="{FF2B5EF4-FFF2-40B4-BE49-F238E27FC236}">
              <a16:creationId xmlns:a16="http://schemas.microsoft.com/office/drawing/2014/main" id="{EC7E27AE-15DA-4916-A9C4-EC145D2294C2}"/>
            </a:ext>
          </a:extLst>
        </xdr:cNvPr>
        <xdr:cNvCxnSpPr/>
      </xdr:nvCxnSpPr>
      <xdr:spPr>
        <a:xfrm flipV="1">
          <a:off x="22160864" y="963777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678" name="【保健センター・保健所】&#10;一人当たり面積最小値テキスト">
          <a:extLst>
            <a:ext uri="{FF2B5EF4-FFF2-40B4-BE49-F238E27FC236}">
              <a16:creationId xmlns:a16="http://schemas.microsoft.com/office/drawing/2014/main" id="{BA4AF09B-A36E-4F37-9091-E4D38F4D5A41}"/>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679" name="直線コネクタ 678">
          <a:extLst>
            <a:ext uri="{FF2B5EF4-FFF2-40B4-BE49-F238E27FC236}">
              <a16:creationId xmlns:a16="http://schemas.microsoft.com/office/drawing/2014/main" id="{C2C105ED-A458-45B4-9D2E-E0B480DE3469}"/>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680" name="【保健センター・保健所】&#10;一人当たり面積最大値テキスト">
          <a:extLst>
            <a:ext uri="{FF2B5EF4-FFF2-40B4-BE49-F238E27FC236}">
              <a16:creationId xmlns:a16="http://schemas.microsoft.com/office/drawing/2014/main" id="{2822BBEE-86A6-4B15-8CCC-3F6AA2B70BA5}"/>
            </a:ext>
          </a:extLst>
        </xdr:cNvPr>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681" name="直線コネクタ 680">
          <a:extLst>
            <a:ext uri="{FF2B5EF4-FFF2-40B4-BE49-F238E27FC236}">
              <a16:creationId xmlns:a16="http://schemas.microsoft.com/office/drawing/2014/main" id="{D6334655-1299-4BE0-8A5F-BBB02E4D4CE6}"/>
            </a:ext>
          </a:extLst>
        </xdr:cNvPr>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42943</xdr:rowOff>
    </xdr:from>
    <xdr:ext cx="469744" cy="259045"/>
    <xdr:sp macro="" textlink="">
      <xdr:nvSpPr>
        <xdr:cNvPr id="682" name="【保健センター・保健所】&#10;一人当たり面積平均値テキスト">
          <a:extLst>
            <a:ext uri="{FF2B5EF4-FFF2-40B4-BE49-F238E27FC236}">
              <a16:creationId xmlns:a16="http://schemas.microsoft.com/office/drawing/2014/main" id="{980C2523-3CCF-4FA6-A9BC-E08A581EB206}"/>
            </a:ext>
          </a:extLst>
        </xdr:cNvPr>
        <xdr:cNvSpPr txBox="1"/>
      </xdr:nvSpPr>
      <xdr:spPr>
        <a:xfrm>
          <a:off x="22199600" y="1032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20066</xdr:rowOff>
    </xdr:from>
    <xdr:to>
      <xdr:col>116</xdr:col>
      <xdr:colOff>114300</xdr:colOff>
      <xdr:row>61</xdr:row>
      <xdr:rowOff>121666</xdr:rowOff>
    </xdr:to>
    <xdr:sp macro="" textlink="">
      <xdr:nvSpPr>
        <xdr:cNvPr id="683" name="フローチャート: 判断 682">
          <a:extLst>
            <a:ext uri="{FF2B5EF4-FFF2-40B4-BE49-F238E27FC236}">
              <a16:creationId xmlns:a16="http://schemas.microsoft.com/office/drawing/2014/main" id="{CD86A1BB-E205-48E2-AC85-60480C8FD110}"/>
            </a:ext>
          </a:extLst>
        </xdr:cNvPr>
        <xdr:cNvSpPr/>
      </xdr:nvSpPr>
      <xdr:spPr>
        <a:xfrm>
          <a:off x="221107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684" name="フローチャート: 判断 683">
          <a:extLst>
            <a:ext uri="{FF2B5EF4-FFF2-40B4-BE49-F238E27FC236}">
              <a16:creationId xmlns:a16="http://schemas.microsoft.com/office/drawing/2014/main" id="{C4BEA275-6B8F-43F3-83E4-5A27054861A3}"/>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68072</xdr:rowOff>
    </xdr:from>
    <xdr:to>
      <xdr:col>107</xdr:col>
      <xdr:colOff>101600</xdr:colOff>
      <xdr:row>61</xdr:row>
      <xdr:rowOff>169672</xdr:rowOff>
    </xdr:to>
    <xdr:sp macro="" textlink="">
      <xdr:nvSpPr>
        <xdr:cNvPr id="685" name="フローチャート: 判断 684">
          <a:extLst>
            <a:ext uri="{FF2B5EF4-FFF2-40B4-BE49-F238E27FC236}">
              <a16:creationId xmlns:a16="http://schemas.microsoft.com/office/drawing/2014/main" id="{D68A9ECE-8199-4A91-B7DC-2191C85E0DA3}"/>
            </a:ext>
          </a:extLst>
        </xdr:cNvPr>
        <xdr:cNvSpPr/>
      </xdr:nvSpPr>
      <xdr:spPr>
        <a:xfrm>
          <a:off x="20383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88646</xdr:rowOff>
    </xdr:from>
    <xdr:to>
      <xdr:col>102</xdr:col>
      <xdr:colOff>165100</xdr:colOff>
      <xdr:row>62</xdr:row>
      <xdr:rowOff>18796</xdr:rowOff>
    </xdr:to>
    <xdr:sp macro="" textlink="">
      <xdr:nvSpPr>
        <xdr:cNvPr id="686" name="フローチャート: 判断 685">
          <a:extLst>
            <a:ext uri="{FF2B5EF4-FFF2-40B4-BE49-F238E27FC236}">
              <a16:creationId xmlns:a16="http://schemas.microsoft.com/office/drawing/2014/main" id="{CC95C194-DB50-4B71-A40B-A4FCD944B510}"/>
            </a:ext>
          </a:extLst>
        </xdr:cNvPr>
        <xdr:cNvSpPr/>
      </xdr:nvSpPr>
      <xdr:spPr>
        <a:xfrm>
          <a:off x="19494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687" name="フローチャート: 判断 686">
          <a:extLst>
            <a:ext uri="{FF2B5EF4-FFF2-40B4-BE49-F238E27FC236}">
              <a16:creationId xmlns:a16="http://schemas.microsoft.com/office/drawing/2014/main" id="{8A9BD41F-5F7B-48E1-9BDC-B6533E68CDF6}"/>
            </a:ext>
          </a:extLst>
        </xdr:cNvPr>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id="{84F70C73-68D6-485F-A585-E613ED9F63D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BDB8ABBB-2C40-4F67-A7A4-F460DDD3721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AEEA369E-9716-42AE-A60F-F2A99C319E3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4839AE89-EEAD-4D00-B959-41DD1BBE1A0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AA1A9586-A802-4B82-8BD6-376C5DDB0D4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168656</xdr:rowOff>
    </xdr:from>
    <xdr:to>
      <xdr:col>116</xdr:col>
      <xdr:colOff>114300</xdr:colOff>
      <xdr:row>62</xdr:row>
      <xdr:rowOff>98806</xdr:rowOff>
    </xdr:to>
    <xdr:sp macro="" textlink="">
      <xdr:nvSpPr>
        <xdr:cNvPr id="693" name="楕円 692">
          <a:extLst>
            <a:ext uri="{FF2B5EF4-FFF2-40B4-BE49-F238E27FC236}">
              <a16:creationId xmlns:a16="http://schemas.microsoft.com/office/drawing/2014/main" id="{B1008AD7-D66B-444A-B70C-613F109ADBB5}"/>
            </a:ext>
          </a:extLst>
        </xdr:cNvPr>
        <xdr:cNvSpPr/>
      </xdr:nvSpPr>
      <xdr:spPr>
        <a:xfrm>
          <a:off x="22110700" y="106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147083</xdr:rowOff>
    </xdr:from>
    <xdr:ext cx="469744" cy="259045"/>
    <xdr:sp macro="" textlink="">
      <xdr:nvSpPr>
        <xdr:cNvPr id="694" name="【保健センター・保健所】&#10;一人当たり面積該当値テキスト">
          <a:extLst>
            <a:ext uri="{FF2B5EF4-FFF2-40B4-BE49-F238E27FC236}">
              <a16:creationId xmlns:a16="http://schemas.microsoft.com/office/drawing/2014/main" id="{66C8C6BB-AE00-4568-9406-1EF6D3E0B81E}"/>
            </a:ext>
          </a:extLst>
        </xdr:cNvPr>
        <xdr:cNvSpPr txBox="1"/>
      </xdr:nvSpPr>
      <xdr:spPr>
        <a:xfrm>
          <a:off x="22199600" y="1060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170942</xdr:rowOff>
    </xdr:from>
    <xdr:to>
      <xdr:col>112</xdr:col>
      <xdr:colOff>38100</xdr:colOff>
      <xdr:row>62</xdr:row>
      <xdr:rowOff>101092</xdr:rowOff>
    </xdr:to>
    <xdr:sp macro="" textlink="">
      <xdr:nvSpPr>
        <xdr:cNvPr id="695" name="楕円 694">
          <a:extLst>
            <a:ext uri="{FF2B5EF4-FFF2-40B4-BE49-F238E27FC236}">
              <a16:creationId xmlns:a16="http://schemas.microsoft.com/office/drawing/2014/main" id="{8D76D1B5-94F2-4206-B35A-353CE5761000}"/>
            </a:ext>
          </a:extLst>
        </xdr:cNvPr>
        <xdr:cNvSpPr/>
      </xdr:nvSpPr>
      <xdr:spPr>
        <a:xfrm>
          <a:off x="21272500" y="106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48006</xdr:rowOff>
    </xdr:from>
    <xdr:to>
      <xdr:col>116</xdr:col>
      <xdr:colOff>63500</xdr:colOff>
      <xdr:row>62</xdr:row>
      <xdr:rowOff>50292</xdr:rowOff>
    </xdr:to>
    <xdr:cxnSp macro="">
      <xdr:nvCxnSpPr>
        <xdr:cNvPr id="696" name="直線コネクタ 695">
          <a:extLst>
            <a:ext uri="{FF2B5EF4-FFF2-40B4-BE49-F238E27FC236}">
              <a16:creationId xmlns:a16="http://schemas.microsoft.com/office/drawing/2014/main" id="{1A8BD70D-6CB9-4338-9642-30AFA8AE39B9}"/>
            </a:ext>
          </a:extLst>
        </xdr:cNvPr>
        <xdr:cNvCxnSpPr/>
      </xdr:nvCxnSpPr>
      <xdr:spPr>
        <a:xfrm flipV="1">
          <a:off x="21323300" y="1067790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4064</xdr:rowOff>
    </xdr:from>
    <xdr:to>
      <xdr:col>107</xdr:col>
      <xdr:colOff>101600</xdr:colOff>
      <xdr:row>62</xdr:row>
      <xdr:rowOff>105664</xdr:rowOff>
    </xdr:to>
    <xdr:sp macro="" textlink="">
      <xdr:nvSpPr>
        <xdr:cNvPr id="697" name="楕円 696">
          <a:extLst>
            <a:ext uri="{FF2B5EF4-FFF2-40B4-BE49-F238E27FC236}">
              <a16:creationId xmlns:a16="http://schemas.microsoft.com/office/drawing/2014/main" id="{D94B7236-B6CF-4643-B069-8F7CF63F9DDD}"/>
            </a:ext>
          </a:extLst>
        </xdr:cNvPr>
        <xdr:cNvSpPr/>
      </xdr:nvSpPr>
      <xdr:spPr>
        <a:xfrm>
          <a:off x="20383500" y="106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50292</xdr:rowOff>
    </xdr:from>
    <xdr:to>
      <xdr:col>111</xdr:col>
      <xdr:colOff>177800</xdr:colOff>
      <xdr:row>62</xdr:row>
      <xdr:rowOff>54864</xdr:rowOff>
    </xdr:to>
    <xdr:cxnSp macro="">
      <xdr:nvCxnSpPr>
        <xdr:cNvPr id="698" name="直線コネクタ 697">
          <a:extLst>
            <a:ext uri="{FF2B5EF4-FFF2-40B4-BE49-F238E27FC236}">
              <a16:creationId xmlns:a16="http://schemas.microsoft.com/office/drawing/2014/main" id="{E5D1E879-3862-4CE4-8357-EC2A3BD9A66E}"/>
            </a:ext>
          </a:extLst>
        </xdr:cNvPr>
        <xdr:cNvCxnSpPr/>
      </xdr:nvCxnSpPr>
      <xdr:spPr>
        <a:xfrm flipV="1">
          <a:off x="20434300" y="106801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xdr:rowOff>
    </xdr:from>
    <xdr:to>
      <xdr:col>102</xdr:col>
      <xdr:colOff>165100</xdr:colOff>
      <xdr:row>62</xdr:row>
      <xdr:rowOff>107950</xdr:rowOff>
    </xdr:to>
    <xdr:sp macro="" textlink="">
      <xdr:nvSpPr>
        <xdr:cNvPr id="699" name="楕円 698">
          <a:extLst>
            <a:ext uri="{FF2B5EF4-FFF2-40B4-BE49-F238E27FC236}">
              <a16:creationId xmlns:a16="http://schemas.microsoft.com/office/drawing/2014/main" id="{FAC17838-F5B5-4C9C-BC89-EFB50E493259}"/>
            </a:ext>
          </a:extLst>
        </xdr:cNvPr>
        <xdr:cNvSpPr/>
      </xdr:nvSpPr>
      <xdr:spPr>
        <a:xfrm>
          <a:off x="19494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54864</xdr:rowOff>
    </xdr:from>
    <xdr:to>
      <xdr:col>107</xdr:col>
      <xdr:colOff>50800</xdr:colOff>
      <xdr:row>62</xdr:row>
      <xdr:rowOff>57150</xdr:rowOff>
    </xdr:to>
    <xdr:cxnSp macro="">
      <xdr:nvCxnSpPr>
        <xdr:cNvPr id="700" name="直線コネクタ 699">
          <a:extLst>
            <a:ext uri="{FF2B5EF4-FFF2-40B4-BE49-F238E27FC236}">
              <a16:creationId xmlns:a16="http://schemas.microsoft.com/office/drawing/2014/main" id="{754CC12E-329B-4F58-AB4D-9232DA374D22}"/>
            </a:ext>
          </a:extLst>
        </xdr:cNvPr>
        <xdr:cNvCxnSpPr/>
      </xdr:nvCxnSpPr>
      <xdr:spPr>
        <a:xfrm flipV="1">
          <a:off x="19545300" y="1068476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xdr:rowOff>
    </xdr:from>
    <xdr:to>
      <xdr:col>98</xdr:col>
      <xdr:colOff>38100</xdr:colOff>
      <xdr:row>62</xdr:row>
      <xdr:rowOff>107950</xdr:rowOff>
    </xdr:to>
    <xdr:sp macro="" textlink="">
      <xdr:nvSpPr>
        <xdr:cNvPr id="701" name="楕円 700">
          <a:extLst>
            <a:ext uri="{FF2B5EF4-FFF2-40B4-BE49-F238E27FC236}">
              <a16:creationId xmlns:a16="http://schemas.microsoft.com/office/drawing/2014/main" id="{2766FE14-83E2-4BD2-9BDB-196D9A70C361}"/>
            </a:ext>
          </a:extLst>
        </xdr:cNvPr>
        <xdr:cNvSpPr/>
      </xdr:nvSpPr>
      <xdr:spPr>
        <a:xfrm>
          <a:off x="18605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57150</xdr:rowOff>
    </xdr:from>
    <xdr:to>
      <xdr:col>102</xdr:col>
      <xdr:colOff>114300</xdr:colOff>
      <xdr:row>62</xdr:row>
      <xdr:rowOff>57150</xdr:rowOff>
    </xdr:to>
    <xdr:cxnSp macro="">
      <xdr:nvCxnSpPr>
        <xdr:cNvPr id="702" name="直線コネクタ 701">
          <a:extLst>
            <a:ext uri="{FF2B5EF4-FFF2-40B4-BE49-F238E27FC236}">
              <a16:creationId xmlns:a16="http://schemas.microsoft.com/office/drawing/2014/main" id="{5D00EF24-FDFA-4316-8EEF-69CB9AB273AD}"/>
            </a:ext>
          </a:extLst>
        </xdr:cNvPr>
        <xdr:cNvCxnSpPr/>
      </xdr:nvCxnSpPr>
      <xdr:spPr>
        <a:xfrm>
          <a:off x="18656300" y="1068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703" name="n_1aveValue【保健センター・保健所】&#10;一人当たり面積">
          <a:extLst>
            <a:ext uri="{FF2B5EF4-FFF2-40B4-BE49-F238E27FC236}">
              <a16:creationId xmlns:a16="http://schemas.microsoft.com/office/drawing/2014/main" id="{04665FB4-1B64-4E95-8BBD-23178243E486}"/>
            </a:ext>
          </a:extLst>
        </xdr:cNvPr>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14749</xdr:rowOff>
    </xdr:from>
    <xdr:ext cx="469744" cy="259045"/>
    <xdr:sp macro="" textlink="">
      <xdr:nvSpPr>
        <xdr:cNvPr id="704" name="n_2aveValue【保健センター・保健所】&#10;一人当たり面積">
          <a:extLst>
            <a:ext uri="{FF2B5EF4-FFF2-40B4-BE49-F238E27FC236}">
              <a16:creationId xmlns:a16="http://schemas.microsoft.com/office/drawing/2014/main" id="{E2A4C10A-0216-4A83-8371-59D1659DFB89}"/>
            </a:ext>
          </a:extLst>
        </xdr:cNvPr>
        <xdr:cNvSpPr txBox="1"/>
      </xdr:nvSpPr>
      <xdr:spPr>
        <a:xfrm>
          <a:off x="201994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35323</xdr:rowOff>
    </xdr:from>
    <xdr:ext cx="469744" cy="259045"/>
    <xdr:sp macro="" textlink="">
      <xdr:nvSpPr>
        <xdr:cNvPr id="705" name="n_3aveValue【保健センター・保健所】&#10;一人当たり面積">
          <a:extLst>
            <a:ext uri="{FF2B5EF4-FFF2-40B4-BE49-F238E27FC236}">
              <a16:creationId xmlns:a16="http://schemas.microsoft.com/office/drawing/2014/main" id="{D125EDF7-F375-4C7B-A239-65C9538AC887}"/>
            </a:ext>
          </a:extLst>
        </xdr:cNvPr>
        <xdr:cNvSpPr txBox="1"/>
      </xdr:nvSpPr>
      <xdr:spPr>
        <a:xfrm>
          <a:off x="193104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101363</xdr:rowOff>
    </xdr:from>
    <xdr:ext cx="469744" cy="259045"/>
    <xdr:sp macro="" textlink="">
      <xdr:nvSpPr>
        <xdr:cNvPr id="706" name="n_4aveValue【保健センター・保健所】&#10;一人当たり面積">
          <a:extLst>
            <a:ext uri="{FF2B5EF4-FFF2-40B4-BE49-F238E27FC236}">
              <a16:creationId xmlns:a16="http://schemas.microsoft.com/office/drawing/2014/main" id="{AD8A051F-8640-4C57-8814-006871F4CC28}"/>
            </a:ext>
          </a:extLst>
        </xdr:cNvPr>
        <xdr:cNvSpPr txBox="1"/>
      </xdr:nvSpPr>
      <xdr:spPr>
        <a:xfrm>
          <a:off x="18421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92219</xdr:rowOff>
    </xdr:from>
    <xdr:ext cx="469744" cy="259045"/>
    <xdr:sp macro="" textlink="">
      <xdr:nvSpPr>
        <xdr:cNvPr id="707" name="n_1mainValue【保健センター・保健所】&#10;一人当たり面積">
          <a:extLst>
            <a:ext uri="{FF2B5EF4-FFF2-40B4-BE49-F238E27FC236}">
              <a16:creationId xmlns:a16="http://schemas.microsoft.com/office/drawing/2014/main" id="{C3ACCE3E-6A70-4474-977A-ECCF8C14B330}"/>
            </a:ext>
          </a:extLst>
        </xdr:cNvPr>
        <xdr:cNvSpPr txBox="1"/>
      </xdr:nvSpPr>
      <xdr:spPr>
        <a:xfrm>
          <a:off x="21075727" y="1072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96791</xdr:rowOff>
    </xdr:from>
    <xdr:ext cx="469744" cy="259045"/>
    <xdr:sp macro="" textlink="">
      <xdr:nvSpPr>
        <xdr:cNvPr id="708" name="n_2mainValue【保健センター・保健所】&#10;一人当たり面積">
          <a:extLst>
            <a:ext uri="{FF2B5EF4-FFF2-40B4-BE49-F238E27FC236}">
              <a16:creationId xmlns:a16="http://schemas.microsoft.com/office/drawing/2014/main" id="{324E69C6-DC9D-4D57-916B-283526329C29}"/>
            </a:ext>
          </a:extLst>
        </xdr:cNvPr>
        <xdr:cNvSpPr txBox="1"/>
      </xdr:nvSpPr>
      <xdr:spPr>
        <a:xfrm>
          <a:off x="20199427" y="1072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99077</xdr:rowOff>
    </xdr:from>
    <xdr:ext cx="469744" cy="259045"/>
    <xdr:sp macro="" textlink="">
      <xdr:nvSpPr>
        <xdr:cNvPr id="709" name="n_3mainValue【保健センター・保健所】&#10;一人当たり面積">
          <a:extLst>
            <a:ext uri="{FF2B5EF4-FFF2-40B4-BE49-F238E27FC236}">
              <a16:creationId xmlns:a16="http://schemas.microsoft.com/office/drawing/2014/main" id="{9C6AC085-DE83-421B-97A8-6A8413642A60}"/>
            </a:ext>
          </a:extLst>
        </xdr:cNvPr>
        <xdr:cNvSpPr txBox="1"/>
      </xdr:nvSpPr>
      <xdr:spPr>
        <a:xfrm>
          <a:off x="1931042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124477</xdr:rowOff>
    </xdr:from>
    <xdr:ext cx="469744" cy="259045"/>
    <xdr:sp macro="" textlink="">
      <xdr:nvSpPr>
        <xdr:cNvPr id="710" name="n_4mainValue【保健センター・保健所】&#10;一人当たり面積">
          <a:extLst>
            <a:ext uri="{FF2B5EF4-FFF2-40B4-BE49-F238E27FC236}">
              <a16:creationId xmlns:a16="http://schemas.microsoft.com/office/drawing/2014/main" id="{82A74FDC-C2EB-4389-ADFC-1A85EF20C6FB}"/>
            </a:ext>
          </a:extLst>
        </xdr:cNvPr>
        <xdr:cNvSpPr txBox="1"/>
      </xdr:nvSpPr>
      <xdr:spPr>
        <a:xfrm>
          <a:off x="1842142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1" name="正方形/長方形 710">
          <a:extLst>
            <a:ext uri="{FF2B5EF4-FFF2-40B4-BE49-F238E27FC236}">
              <a16:creationId xmlns:a16="http://schemas.microsoft.com/office/drawing/2014/main" id="{96607090-4AC8-4B15-97EA-D33F58B502D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2" name="正方形/長方形 711">
          <a:extLst>
            <a:ext uri="{FF2B5EF4-FFF2-40B4-BE49-F238E27FC236}">
              <a16:creationId xmlns:a16="http://schemas.microsoft.com/office/drawing/2014/main" id="{7ECEB6C7-7C71-4E73-BC20-7568FED2F49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3" name="正方形/長方形 712">
          <a:extLst>
            <a:ext uri="{FF2B5EF4-FFF2-40B4-BE49-F238E27FC236}">
              <a16:creationId xmlns:a16="http://schemas.microsoft.com/office/drawing/2014/main" id="{ED4EBAD3-133D-4E85-A6E9-20795C53807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4" name="正方形/長方形 713">
          <a:extLst>
            <a:ext uri="{FF2B5EF4-FFF2-40B4-BE49-F238E27FC236}">
              <a16:creationId xmlns:a16="http://schemas.microsoft.com/office/drawing/2014/main" id="{D99E9746-C9C4-48FA-BDF9-4762E5B56AE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5" name="正方形/長方形 714">
          <a:extLst>
            <a:ext uri="{FF2B5EF4-FFF2-40B4-BE49-F238E27FC236}">
              <a16:creationId xmlns:a16="http://schemas.microsoft.com/office/drawing/2014/main" id="{53DEC37B-9A90-4214-832C-73A54EE62A3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6" name="正方形/長方形 715">
          <a:extLst>
            <a:ext uri="{FF2B5EF4-FFF2-40B4-BE49-F238E27FC236}">
              <a16:creationId xmlns:a16="http://schemas.microsoft.com/office/drawing/2014/main" id="{38DB415C-8B8E-472E-94AA-508BB8AE06E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7" name="正方形/長方形 716">
          <a:extLst>
            <a:ext uri="{FF2B5EF4-FFF2-40B4-BE49-F238E27FC236}">
              <a16:creationId xmlns:a16="http://schemas.microsoft.com/office/drawing/2014/main" id="{605C177C-9256-4489-BD57-25287861189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8" name="正方形/長方形 717">
          <a:extLst>
            <a:ext uri="{FF2B5EF4-FFF2-40B4-BE49-F238E27FC236}">
              <a16:creationId xmlns:a16="http://schemas.microsoft.com/office/drawing/2014/main" id="{3679D4FF-499D-4D23-8000-D95D63F2B05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9" name="テキスト ボックス 718">
          <a:extLst>
            <a:ext uri="{FF2B5EF4-FFF2-40B4-BE49-F238E27FC236}">
              <a16:creationId xmlns:a16="http://schemas.microsoft.com/office/drawing/2014/main" id="{922E86E0-6484-4BE2-9728-6A21B32E2AB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0" name="直線コネクタ 719">
          <a:extLst>
            <a:ext uri="{FF2B5EF4-FFF2-40B4-BE49-F238E27FC236}">
              <a16:creationId xmlns:a16="http://schemas.microsoft.com/office/drawing/2014/main" id="{9DB375D0-61F5-4C36-B8D0-B473F920E7F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1" name="テキスト ボックス 720">
          <a:extLst>
            <a:ext uri="{FF2B5EF4-FFF2-40B4-BE49-F238E27FC236}">
              <a16:creationId xmlns:a16="http://schemas.microsoft.com/office/drawing/2014/main" id="{1645443A-CA70-4BF4-BBBE-55239F0957C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2" name="直線コネクタ 721">
          <a:extLst>
            <a:ext uri="{FF2B5EF4-FFF2-40B4-BE49-F238E27FC236}">
              <a16:creationId xmlns:a16="http://schemas.microsoft.com/office/drawing/2014/main" id="{2590A648-A2A0-48DC-A31E-50CF2D205A1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3" name="テキスト ボックス 722">
          <a:extLst>
            <a:ext uri="{FF2B5EF4-FFF2-40B4-BE49-F238E27FC236}">
              <a16:creationId xmlns:a16="http://schemas.microsoft.com/office/drawing/2014/main" id="{483AB5DF-B03E-4414-B6A1-3FD43D0C98B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4" name="直線コネクタ 723">
          <a:extLst>
            <a:ext uri="{FF2B5EF4-FFF2-40B4-BE49-F238E27FC236}">
              <a16:creationId xmlns:a16="http://schemas.microsoft.com/office/drawing/2014/main" id="{532CE218-BFB6-4130-A6D3-0A029EC6F7E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5" name="テキスト ボックス 724">
          <a:extLst>
            <a:ext uri="{FF2B5EF4-FFF2-40B4-BE49-F238E27FC236}">
              <a16:creationId xmlns:a16="http://schemas.microsoft.com/office/drawing/2014/main" id="{2FED432E-60C3-4E73-8691-7866D391D7E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6" name="直線コネクタ 725">
          <a:extLst>
            <a:ext uri="{FF2B5EF4-FFF2-40B4-BE49-F238E27FC236}">
              <a16:creationId xmlns:a16="http://schemas.microsoft.com/office/drawing/2014/main" id="{AA5AE6BF-9A3D-49F2-96D3-8CF5505DCE6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7" name="テキスト ボックス 726">
          <a:extLst>
            <a:ext uri="{FF2B5EF4-FFF2-40B4-BE49-F238E27FC236}">
              <a16:creationId xmlns:a16="http://schemas.microsoft.com/office/drawing/2014/main" id="{1BDF90E5-90B5-4D32-BD95-9D515E59400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28" name="直線コネクタ 727">
          <a:extLst>
            <a:ext uri="{FF2B5EF4-FFF2-40B4-BE49-F238E27FC236}">
              <a16:creationId xmlns:a16="http://schemas.microsoft.com/office/drawing/2014/main" id="{FF8F81B8-9393-424C-A8DF-112AA1431DF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29" name="テキスト ボックス 728">
          <a:extLst>
            <a:ext uri="{FF2B5EF4-FFF2-40B4-BE49-F238E27FC236}">
              <a16:creationId xmlns:a16="http://schemas.microsoft.com/office/drawing/2014/main" id="{D3E98AB8-55B1-4517-ACA3-1FFBCE9009FA}"/>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0" name="直線コネクタ 729">
          <a:extLst>
            <a:ext uri="{FF2B5EF4-FFF2-40B4-BE49-F238E27FC236}">
              <a16:creationId xmlns:a16="http://schemas.microsoft.com/office/drawing/2014/main" id="{FF73081C-70E4-4403-97B0-CD120119706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1" name="テキスト ボックス 730">
          <a:extLst>
            <a:ext uri="{FF2B5EF4-FFF2-40B4-BE49-F238E27FC236}">
              <a16:creationId xmlns:a16="http://schemas.microsoft.com/office/drawing/2014/main" id="{3FF08443-BCB8-44C7-8098-C32C8169DC1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2" name="直線コネクタ 731">
          <a:extLst>
            <a:ext uri="{FF2B5EF4-FFF2-40B4-BE49-F238E27FC236}">
              <a16:creationId xmlns:a16="http://schemas.microsoft.com/office/drawing/2014/main" id="{6020F6D3-08D9-4362-AEC9-CBFBD606EF6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3" name="テキスト ボックス 732">
          <a:extLst>
            <a:ext uri="{FF2B5EF4-FFF2-40B4-BE49-F238E27FC236}">
              <a16:creationId xmlns:a16="http://schemas.microsoft.com/office/drawing/2014/main" id="{14D7B690-F020-4883-884A-B4ACF9F9DDF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DDA8B0D1-C15E-4587-926A-2705F221892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消防施設】&#10;有形固定資産減価償却率グラフ枠">
          <a:extLst>
            <a:ext uri="{FF2B5EF4-FFF2-40B4-BE49-F238E27FC236}">
              <a16:creationId xmlns:a16="http://schemas.microsoft.com/office/drawing/2014/main" id="{403CC005-61D5-4C7F-BE7C-73420C709CA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736" name="直線コネクタ 735">
          <a:extLst>
            <a:ext uri="{FF2B5EF4-FFF2-40B4-BE49-F238E27FC236}">
              <a16:creationId xmlns:a16="http://schemas.microsoft.com/office/drawing/2014/main" id="{AE42B5AF-74DF-4DCC-B9FD-99457BA4A1FF}"/>
            </a:ext>
          </a:extLst>
        </xdr:cNvPr>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37" name="【消防施設】&#10;有形固定資産減価償却率最小値テキスト">
          <a:extLst>
            <a:ext uri="{FF2B5EF4-FFF2-40B4-BE49-F238E27FC236}">
              <a16:creationId xmlns:a16="http://schemas.microsoft.com/office/drawing/2014/main" id="{BF575DAE-445E-46C7-9543-10C36ADF38A4}"/>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38" name="直線コネクタ 737">
          <a:extLst>
            <a:ext uri="{FF2B5EF4-FFF2-40B4-BE49-F238E27FC236}">
              <a16:creationId xmlns:a16="http://schemas.microsoft.com/office/drawing/2014/main" id="{931E9A7D-8660-4D01-8A0A-DE0331D3BC2E}"/>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739" name="【消防施設】&#10;有形固定資産減価償却率最大値テキスト">
          <a:extLst>
            <a:ext uri="{FF2B5EF4-FFF2-40B4-BE49-F238E27FC236}">
              <a16:creationId xmlns:a16="http://schemas.microsoft.com/office/drawing/2014/main" id="{AD6E9311-9191-416A-8474-84F022DEE203}"/>
            </a:ext>
          </a:extLst>
        </xdr:cNvPr>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740" name="直線コネクタ 739">
          <a:extLst>
            <a:ext uri="{FF2B5EF4-FFF2-40B4-BE49-F238E27FC236}">
              <a16:creationId xmlns:a16="http://schemas.microsoft.com/office/drawing/2014/main" id="{CD696A29-C9E4-4A28-BE16-823354594F4D}"/>
            </a:ext>
          </a:extLst>
        </xdr:cNvPr>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111051</xdr:rowOff>
    </xdr:from>
    <xdr:ext cx="405111" cy="259045"/>
    <xdr:sp macro="" textlink="">
      <xdr:nvSpPr>
        <xdr:cNvPr id="741" name="【消防施設】&#10;有形固定資産減価償却率平均値テキスト">
          <a:extLst>
            <a:ext uri="{FF2B5EF4-FFF2-40B4-BE49-F238E27FC236}">
              <a16:creationId xmlns:a16="http://schemas.microsoft.com/office/drawing/2014/main" id="{846F8E00-C61D-4139-8BDE-C5D383A6818A}"/>
            </a:ext>
          </a:extLst>
        </xdr:cNvPr>
        <xdr:cNvSpPr txBox="1"/>
      </xdr:nvSpPr>
      <xdr:spPr>
        <a:xfrm>
          <a:off x="16357600" y="1416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742" name="フローチャート: 判断 741">
          <a:extLst>
            <a:ext uri="{FF2B5EF4-FFF2-40B4-BE49-F238E27FC236}">
              <a16:creationId xmlns:a16="http://schemas.microsoft.com/office/drawing/2014/main" id="{E9157D04-CE33-4CEE-BF0F-F860555C4184}"/>
            </a:ext>
          </a:extLst>
        </xdr:cNvPr>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743" name="フローチャート: 判断 742">
          <a:extLst>
            <a:ext uri="{FF2B5EF4-FFF2-40B4-BE49-F238E27FC236}">
              <a16:creationId xmlns:a16="http://schemas.microsoft.com/office/drawing/2014/main" id="{564F20E4-252D-49B7-B8E3-B1CCFE8895E0}"/>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744" name="フローチャート: 判断 743">
          <a:extLst>
            <a:ext uri="{FF2B5EF4-FFF2-40B4-BE49-F238E27FC236}">
              <a16:creationId xmlns:a16="http://schemas.microsoft.com/office/drawing/2014/main" id="{35185BC1-410C-4B5A-93F0-C37A954A336F}"/>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745" name="フローチャート: 判断 744">
          <a:extLst>
            <a:ext uri="{FF2B5EF4-FFF2-40B4-BE49-F238E27FC236}">
              <a16:creationId xmlns:a16="http://schemas.microsoft.com/office/drawing/2014/main" id="{CA6A93C7-38DA-4DEB-AC3D-C3A78ED7D4D6}"/>
            </a:ext>
          </a:extLst>
        </xdr:cNvPr>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134257</xdr:rowOff>
    </xdr:from>
    <xdr:to>
      <xdr:col>67</xdr:col>
      <xdr:colOff>101600</xdr:colOff>
      <xdr:row>83</xdr:row>
      <xdr:rowOff>64407</xdr:rowOff>
    </xdr:to>
    <xdr:sp macro="" textlink="">
      <xdr:nvSpPr>
        <xdr:cNvPr id="746" name="フローチャート: 判断 745">
          <a:extLst>
            <a:ext uri="{FF2B5EF4-FFF2-40B4-BE49-F238E27FC236}">
              <a16:creationId xmlns:a16="http://schemas.microsoft.com/office/drawing/2014/main" id="{03A7CA42-DCAB-464D-9363-EF930FEAE903}"/>
            </a:ext>
          </a:extLst>
        </xdr:cNvPr>
        <xdr:cNvSpPr/>
      </xdr:nvSpPr>
      <xdr:spPr>
        <a:xfrm>
          <a:off x="12763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94B6DE2D-9E56-4042-B0B6-7A1928EE7E5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142F5B46-6D6C-4BA8-9517-ABE16E1901A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BF5FBC99-62EC-4591-9FAD-C3B3EB54F53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A4DCAD3E-F919-4D38-888C-34879DA5184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DC010247-0C37-4553-885A-2911B132F51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103232</xdr:rowOff>
    </xdr:from>
    <xdr:to>
      <xdr:col>85</xdr:col>
      <xdr:colOff>177800</xdr:colOff>
      <xdr:row>81</xdr:row>
      <xdr:rowOff>33382</xdr:rowOff>
    </xdr:to>
    <xdr:sp macro="" textlink="">
      <xdr:nvSpPr>
        <xdr:cNvPr id="752" name="楕円 751">
          <a:extLst>
            <a:ext uri="{FF2B5EF4-FFF2-40B4-BE49-F238E27FC236}">
              <a16:creationId xmlns:a16="http://schemas.microsoft.com/office/drawing/2014/main" id="{61E63F4A-7085-47A7-98EC-A3C041ED9F57}"/>
            </a:ext>
          </a:extLst>
        </xdr:cNvPr>
        <xdr:cNvSpPr/>
      </xdr:nvSpPr>
      <xdr:spPr>
        <a:xfrm>
          <a:off x="16268700" y="1381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126109</xdr:rowOff>
    </xdr:from>
    <xdr:ext cx="405111" cy="259045"/>
    <xdr:sp macro="" textlink="">
      <xdr:nvSpPr>
        <xdr:cNvPr id="753" name="【消防施設】&#10;有形固定資産減価償却率該当値テキスト">
          <a:extLst>
            <a:ext uri="{FF2B5EF4-FFF2-40B4-BE49-F238E27FC236}">
              <a16:creationId xmlns:a16="http://schemas.microsoft.com/office/drawing/2014/main" id="{2C7F7EC7-B027-4320-96F0-877DFF6495F4}"/>
            </a:ext>
          </a:extLst>
        </xdr:cNvPr>
        <xdr:cNvSpPr txBox="1"/>
      </xdr:nvSpPr>
      <xdr:spPr>
        <a:xfrm>
          <a:off x="16357600" y="1367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78739</xdr:rowOff>
    </xdr:from>
    <xdr:to>
      <xdr:col>81</xdr:col>
      <xdr:colOff>101600</xdr:colOff>
      <xdr:row>81</xdr:row>
      <xdr:rowOff>8889</xdr:rowOff>
    </xdr:to>
    <xdr:sp macro="" textlink="">
      <xdr:nvSpPr>
        <xdr:cNvPr id="754" name="楕円 753">
          <a:extLst>
            <a:ext uri="{FF2B5EF4-FFF2-40B4-BE49-F238E27FC236}">
              <a16:creationId xmlns:a16="http://schemas.microsoft.com/office/drawing/2014/main" id="{15F24F32-4FD2-4C80-BEDE-5DE5CBAC9A05}"/>
            </a:ext>
          </a:extLst>
        </xdr:cNvPr>
        <xdr:cNvSpPr/>
      </xdr:nvSpPr>
      <xdr:spPr>
        <a:xfrm>
          <a:off x="15430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129539</xdr:rowOff>
    </xdr:from>
    <xdr:to>
      <xdr:col>85</xdr:col>
      <xdr:colOff>127000</xdr:colOff>
      <xdr:row>80</xdr:row>
      <xdr:rowOff>154032</xdr:rowOff>
    </xdr:to>
    <xdr:cxnSp macro="">
      <xdr:nvCxnSpPr>
        <xdr:cNvPr id="755" name="直線コネクタ 754">
          <a:extLst>
            <a:ext uri="{FF2B5EF4-FFF2-40B4-BE49-F238E27FC236}">
              <a16:creationId xmlns:a16="http://schemas.microsoft.com/office/drawing/2014/main" id="{5630A71C-D152-41BF-8D49-7C563B48C29D}"/>
            </a:ext>
          </a:extLst>
        </xdr:cNvPr>
        <xdr:cNvCxnSpPr/>
      </xdr:nvCxnSpPr>
      <xdr:spPr>
        <a:xfrm>
          <a:off x="15481300" y="13845539"/>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39551</xdr:rowOff>
    </xdr:from>
    <xdr:to>
      <xdr:col>76</xdr:col>
      <xdr:colOff>165100</xdr:colOff>
      <xdr:row>80</xdr:row>
      <xdr:rowOff>141151</xdr:rowOff>
    </xdr:to>
    <xdr:sp macro="" textlink="">
      <xdr:nvSpPr>
        <xdr:cNvPr id="756" name="楕円 755">
          <a:extLst>
            <a:ext uri="{FF2B5EF4-FFF2-40B4-BE49-F238E27FC236}">
              <a16:creationId xmlns:a16="http://schemas.microsoft.com/office/drawing/2014/main" id="{D515482F-9EFE-43AF-8415-EC0623A4D64D}"/>
            </a:ext>
          </a:extLst>
        </xdr:cNvPr>
        <xdr:cNvSpPr/>
      </xdr:nvSpPr>
      <xdr:spPr>
        <a:xfrm>
          <a:off x="14541500" y="137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90351</xdr:rowOff>
    </xdr:from>
    <xdr:to>
      <xdr:col>81</xdr:col>
      <xdr:colOff>50800</xdr:colOff>
      <xdr:row>80</xdr:row>
      <xdr:rowOff>129539</xdr:rowOff>
    </xdr:to>
    <xdr:cxnSp macro="">
      <xdr:nvCxnSpPr>
        <xdr:cNvPr id="757" name="直線コネクタ 756">
          <a:extLst>
            <a:ext uri="{FF2B5EF4-FFF2-40B4-BE49-F238E27FC236}">
              <a16:creationId xmlns:a16="http://schemas.microsoft.com/office/drawing/2014/main" id="{1E9F6E19-D297-4E9D-AC0C-F78735632083}"/>
            </a:ext>
          </a:extLst>
        </xdr:cNvPr>
        <xdr:cNvCxnSpPr/>
      </xdr:nvCxnSpPr>
      <xdr:spPr>
        <a:xfrm>
          <a:off x="14592300" y="13806351"/>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3629</xdr:rowOff>
    </xdr:from>
    <xdr:to>
      <xdr:col>72</xdr:col>
      <xdr:colOff>38100</xdr:colOff>
      <xdr:row>80</xdr:row>
      <xdr:rowOff>105229</xdr:rowOff>
    </xdr:to>
    <xdr:sp macro="" textlink="">
      <xdr:nvSpPr>
        <xdr:cNvPr id="758" name="楕円 757">
          <a:extLst>
            <a:ext uri="{FF2B5EF4-FFF2-40B4-BE49-F238E27FC236}">
              <a16:creationId xmlns:a16="http://schemas.microsoft.com/office/drawing/2014/main" id="{30D1630F-E22A-4674-8398-8D8B8770ADA5}"/>
            </a:ext>
          </a:extLst>
        </xdr:cNvPr>
        <xdr:cNvSpPr/>
      </xdr:nvSpPr>
      <xdr:spPr>
        <a:xfrm>
          <a:off x="13652500" y="1371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54429</xdr:rowOff>
    </xdr:from>
    <xdr:to>
      <xdr:col>76</xdr:col>
      <xdr:colOff>114300</xdr:colOff>
      <xdr:row>80</xdr:row>
      <xdr:rowOff>90351</xdr:rowOff>
    </xdr:to>
    <xdr:cxnSp macro="">
      <xdr:nvCxnSpPr>
        <xdr:cNvPr id="759" name="直線コネクタ 758">
          <a:extLst>
            <a:ext uri="{FF2B5EF4-FFF2-40B4-BE49-F238E27FC236}">
              <a16:creationId xmlns:a16="http://schemas.microsoft.com/office/drawing/2014/main" id="{42A47D53-E552-429E-BB1F-7387D439262A}"/>
            </a:ext>
          </a:extLst>
        </xdr:cNvPr>
        <xdr:cNvCxnSpPr/>
      </xdr:nvCxnSpPr>
      <xdr:spPr>
        <a:xfrm>
          <a:off x="13703300" y="1377042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134257</xdr:rowOff>
    </xdr:from>
    <xdr:to>
      <xdr:col>67</xdr:col>
      <xdr:colOff>101600</xdr:colOff>
      <xdr:row>79</xdr:row>
      <xdr:rowOff>64407</xdr:rowOff>
    </xdr:to>
    <xdr:sp macro="" textlink="">
      <xdr:nvSpPr>
        <xdr:cNvPr id="760" name="楕円 759">
          <a:extLst>
            <a:ext uri="{FF2B5EF4-FFF2-40B4-BE49-F238E27FC236}">
              <a16:creationId xmlns:a16="http://schemas.microsoft.com/office/drawing/2014/main" id="{385F5C6B-1F69-4B96-B2BE-209DA50BDFCB}"/>
            </a:ext>
          </a:extLst>
        </xdr:cNvPr>
        <xdr:cNvSpPr/>
      </xdr:nvSpPr>
      <xdr:spPr>
        <a:xfrm>
          <a:off x="12763500" y="1350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13607</xdr:rowOff>
    </xdr:from>
    <xdr:to>
      <xdr:col>71</xdr:col>
      <xdr:colOff>177800</xdr:colOff>
      <xdr:row>80</xdr:row>
      <xdr:rowOff>54429</xdr:rowOff>
    </xdr:to>
    <xdr:cxnSp macro="">
      <xdr:nvCxnSpPr>
        <xdr:cNvPr id="761" name="直線コネクタ 760">
          <a:extLst>
            <a:ext uri="{FF2B5EF4-FFF2-40B4-BE49-F238E27FC236}">
              <a16:creationId xmlns:a16="http://schemas.microsoft.com/office/drawing/2014/main" id="{5279A7F4-2171-4884-9731-51E296AFACC7}"/>
            </a:ext>
          </a:extLst>
        </xdr:cNvPr>
        <xdr:cNvCxnSpPr/>
      </xdr:nvCxnSpPr>
      <xdr:spPr>
        <a:xfrm>
          <a:off x="12814300" y="13558157"/>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31041</xdr:rowOff>
    </xdr:from>
    <xdr:ext cx="405111" cy="259045"/>
    <xdr:sp macro="" textlink="">
      <xdr:nvSpPr>
        <xdr:cNvPr id="762" name="n_1aveValue【消防施設】&#10;有形固定資産減価償却率">
          <a:extLst>
            <a:ext uri="{FF2B5EF4-FFF2-40B4-BE49-F238E27FC236}">
              <a16:creationId xmlns:a16="http://schemas.microsoft.com/office/drawing/2014/main" id="{8DE8D7A7-46B3-4710-99F6-4BCC1C2BB5B9}"/>
            </a:ext>
          </a:extLst>
        </xdr:cNvPr>
        <xdr:cNvSpPr txBox="1"/>
      </xdr:nvSpPr>
      <xdr:spPr>
        <a:xfrm>
          <a:off x="15266044"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40839</xdr:rowOff>
    </xdr:from>
    <xdr:ext cx="405111" cy="259045"/>
    <xdr:sp macro="" textlink="">
      <xdr:nvSpPr>
        <xdr:cNvPr id="763" name="n_2aveValue【消防施設】&#10;有形固定資産減価償却率">
          <a:extLst>
            <a:ext uri="{FF2B5EF4-FFF2-40B4-BE49-F238E27FC236}">
              <a16:creationId xmlns:a16="http://schemas.microsoft.com/office/drawing/2014/main" id="{A7707C0F-97D5-4E28-AAA2-9F7E7FEB8DD4}"/>
            </a:ext>
          </a:extLst>
        </xdr:cNvPr>
        <xdr:cNvSpPr txBox="1"/>
      </xdr:nvSpPr>
      <xdr:spPr>
        <a:xfrm>
          <a:off x="14389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49003</xdr:rowOff>
    </xdr:from>
    <xdr:ext cx="405111" cy="259045"/>
    <xdr:sp macro="" textlink="">
      <xdr:nvSpPr>
        <xdr:cNvPr id="764" name="n_3aveValue【消防施設】&#10;有形固定資産減価償却率">
          <a:extLst>
            <a:ext uri="{FF2B5EF4-FFF2-40B4-BE49-F238E27FC236}">
              <a16:creationId xmlns:a16="http://schemas.microsoft.com/office/drawing/2014/main" id="{7F3CF7A9-0E85-48C7-B682-A6CCA7020167}"/>
            </a:ext>
          </a:extLst>
        </xdr:cNvPr>
        <xdr:cNvSpPr txBox="1"/>
      </xdr:nvSpPr>
      <xdr:spPr>
        <a:xfrm>
          <a:off x="13500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55534</xdr:rowOff>
    </xdr:from>
    <xdr:ext cx="405111" cy="259045"/>
    <xdr:sp macro="" textlink="">
      <xdr:nvSpPr>
        <xdr:cNvPr id="765" name="n_4aveValue【消防施設】&#10;有形固定資産減価償却率">
          <a:extLst>
            <a:ext uri="{FF2B5EF4-FFF2-40B4-BE49-F238E27FC236}">
              <a16:creationId xmlns:a16="http://schemas.microsoft.com/office/drawing/2014/main" id="{0B3FF391-D125-4F8A-8E76-F3AAA995EDA0}"/>
            </a:ext>
          </a:extLst>
        </xdr:cNvPr>
        <xdr:cNvSpPr txBox="1"/>
      </xdr:nvSpPr>
      <xdr:spPr>
        <a:xfrm>
          <a:off x="12611744"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25416</xdr:rowOff>
    </xdr:from>
    <xdr:ext cx="405111" cy="259045"/>
    <xdr:sp macro="" textlink="">
      <xdr:nvSpPr>
        <xdr:cNvPr id="766" name="n_1mainValue【消防施設】&#10;有形固定資産減価償却率">
          <a:extLst>
            <a:ext uri="{FF2B5EF4-FFF2-40B4-BE49-F238E27FC236}">
              <a16:creationId xmlns:a16="http://schemas.microsoft.com/office/drawing/2014/main" id="{F510C4EB-0271-4ED8-8B1B-34616A6C1DC7}"/>
            </a:ext>
          </a:extLst>
        </xdr:cNvPr>
        <xdr:cNvSpPr txBox="1"/>
      </xdr:nvSpPr>
      <xdr:spPr>
        <a:xfrm>
          <a:off x="152660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157678</xdr:rowOff>
    </xdr:from>
    <xdr:ext cx="405111" cy="259045"/>
    <xdr:sp macro="" textlink="">
      <xdr:nvSpPr>
        <xdr:cNvPr id="767" name="n_2mainValue【消防施設】&#10;有形固定資産減価償却率">
          <a:extLst>
            <a:ext uri="{FF2B5EF4-FFF2-40B4-BE49-F238E27FC236}">
              <a16:creationId xmlns:a16="http://schemas.microsoft.com/office/drawing/2014/main" id="{60725323-2458-43AB-B33B-A101EB59C90D}"/>
            </a:ext>
          </a:extLst>
        </xdr:cNvPr>
        <xdr:cNvSpPr txBox="1"/>
      </xdr:nvSpPr>
      <xdr:spPr>
        <a:xfrm>
          <a:off x="14389744" y="1353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121756</xdr:rowOff>
    </xdr:from>
    <xdr:ext cx="405111" cy="259045"/>
    <xdr:sp macro="" textlink="">
      <xdr:nvSpPr>
        <xdr:cNvPr id="768" name="n_3mainValue【消防施設】&#10;有形固定資産減価償却率">
          <a:extLst>
            <a:ext uri="{FF2B5EF4-FFF2-40B4-BE49-F238E27FC236}">
              <a16:creationId xmlns:a16="http://schemas.microsoft.com/office/drawing/2014/main" id="{CAC28880-0683-4825-A43A-6392AF659BAE}"/>
            </a:ext>
          </a:extLst>
        </xdr:cNvPr>
        <xdr:cNvSpPr txBox="1"/>
      </xdr:nvSpPr>
      <xdr:spPr>
        <a:xfrm>
          <a:off x="13500744" y="1349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80934</xdr:rowOff>
    </xdr:from>
    <xdr:ext cx="405111" cy="259045"/>
    <xdr:sp macro="" textlink="">
      <xdr:nvSpPr>
        <xdr:cNvPr id="769" name="n_4mainValue【消防施設】&#10;有形固定資産減価償却率">
          <a:extLst>
            <a:ext uri="{FF2B5EF4-FFF2-40B4-BE49-F238E27FC236}">
              <a16:creationId xmlns:a16="http://schemas.microsoft.com/office/drawing/2014/main" id="{28E19563-3695-4551-9FEA-2FA42046ED89}"/>
            </a:ext>
          </a:extLst>
        </xdr:cNvPr>
        <xdr:cNvSpPr txBox="1"/>
      </xdr:nvSpPr>
      <xdr:spPr>
        <a:xfrm>
          <a:off x="12611744" y="1328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a:extLst>
            <a:ext uri="{FF2B5EF4-FFF2-40B4-BE49-F238E27FC236}">
              <a16:creationId xmlns:a16="http://schemas.microsoft.com/office/drawing/2014/main" id="{12A3127D-96BE-423E-BEBC-F9399672450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a:extLst>
            <a:ext uri="{FF2B5EF4-FFF2-40B4-BE49-F238E27FC236}">
              <a16:creationId xmlns:a16="http://schemas.microsoft.com/office/drawing/2014/main" id="{B0F7205E-AA20-4015-9076-BBDB5391638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a:extLst>
            <a:ext uri="{FF2B5EF4-FFF2-40B4-BE49-F238E27FC236}">
              <a16:creationId xmlns:a16="http://schemas.microsoft.com/office/drawing/2014/main" id="{03716229-9513-430D-A853-92E534249BE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a:extLst>
            <a:ext uri="{FF2B5EF4-FFF2-40B4-BE49-F238E27FC236}">
              <a16:creationId xmlns:a16="http://schemas.microsoft.com/office/drawing/2014/main" id="{168647F2-3F64-4FE7-9B52-BAC498A1347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a:extLst>
            <a:ext uri="{FF2B5EF4-FFF2-40B4-BE49-F238E27FC236}">
              <a16:creationId xmlns:a16="http://schemas.microsoft.com/office/drawing/2014/main" id="{31268001-519A-44DD-8477-AE1436E939D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a:extLst>
            <a:ext uri="{FF2B5EF4-FFF2-40B4-BE49-F238E27FC236}">
              <a16:creationId xmlns:a16="http://schemas.microsoft.com/office/drawing/2014/main" id="{30DB46CA-CC84-4C0C-8CD4-96839928E7D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a:extLst>
            <a:ext uri="{FF2B5EF4-FFF2-40B4-BE49-F238E27FC236}">
              <a16:creationId xmlns:a16="http://schemas.microsoft.com/office/drawing/2014/main" id="{C57DFE2C-5CA3-4C85-B95A-FC7181764F7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a:extLst>
            <a:ext uri="{FF2B5EF4-FFF2-40B4-BE49-F238E27FC236}">
              <a16:creationId xmlns:a16="http://schemas.microsoft.com/office/drawing/2014/main" id="{47643A34-2F34-4EC4-AE7C-0F238632F48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a:extLst>
            <a:ext uri="{FF2B5EF4-FFF2-40B4-BE49-F238E27FC236}">
              <a16:creationId xmlns:a16="http://schemas.microsoft.com/office/drawing/2014/main" id="{7D046166-DA1E-45C6-8557-EB855BDF54F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a:extLst>
            <a:ext uri="{FF2B5EF4-FFF2-40B4-BE49-F238E27FC236}">
              <a16:creationId xmlns:a16="http://schemas.microsoft.com/office/drawing/2014/main" id="{3813B163-6975-49DF-8182-0E498931DCA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0" name="直線コネクタ 779">
          <a:extLst>
            <a:ext uri="{FF2B5EF4-FFF2-40B4-BE49-F238E27FC236}">
              <a16:creationId xmlns:a16="http://schemas.microsoft.com/office/drawing/2014/main" id="{90E5D320-5306-474C-B900-C78B12B9BDE2}"/>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1" name="テキスト ボックス 780">
          <a:extLst>
            <a:ext uri="{FF2B5EF4-FFF2-40B4-BE49-F238E27FC236}">
              <a16:creationId xmlns:a16="http://schemas.microsoft.com/office/drawing/2014/main" id="{CA1FCCAA-E87F-4253-AC20-D8D9A3AAEC43}"/>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2" name="直線コネクタ 781">
          <a:extLst>
            <a:ext uri="{FF2B5EF4-FFF2-40B4-BE49-F238E27FC236}">
              <a16:creationId xmlns:a16="http://schemas.microsoft.com/office/drawing/2014/main" id="{C2DB322B-F920-47A3-ACBA-8B1F1577431C}"/>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3" name="テキスト ボックス 782">
          <a:extLst>
            <a:ext uri="{FF2B5EF4-FFF2-40B4-BE49-F238E27FC236}">
              <a16:creationId xmlns:a16="http://schemas.microsoft.com/office/drawing/2014/main" id="{329573C0-2290-456A-8580-1E8BB8C08966}"/>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4" name="直線コネクタ 783">
          <a:extLst>
            <a:ext uri="{FF2B5EF4-FFF2-40B4-BE49-F238E27FC236}">
              <a16:creationId xmlns:a16="http://schemas.microsoft.com/office/drawing/2014/main" id="{7EB82D48-801B-4B00-9EE9-0201F7E4710B}"/>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5" name="テキスト ボックス 784">
          <a:extLst>
            <a:ext uri="{FF2B5EF4-FFF2-40B4-BE49-F238E27FC236}">
              <a16:creationId xmlns:a16="http://schemas.microsoft.com/office/drawing/2014/main" id="{475D6639-1178-4DE9-8075-DC6C7B40A53D}"/>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6" name="直線コネクタ 785">
          <a:extLst>
            <a:ext uri="{FF2B5EF4-FFF2-40B4-BE49-F238E27FC236}">
              <a16:creationId xmlns:a16="http://schemas.microsoft.com/office/drawing/2014/main" id="{9E84CA0A-A26C-4B4D-9E87-4E444D6BD95F}"/>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7" name="テキスト ボックス 786">
          <a:extLst>
            <a:ext uri="{FF2B5EF4-FFF2-40B4-BE49-F238E27FC236}">
              <a16:creationId xmlns:a16="http://schemas.microsoft.com/office/drawing/2014/main" id="{0349C4A7-99AC-4738-BBE6-CD8C2DE93D9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8" name="直線コネクタ 787">
          <a:extLst>
            <a:ext uri="{FF2B5EF4-FFF2-40B4-BE49-F238E27FC236}">
              <a16:creationId xmlns:a16="http://schemas.microsoft.com/office/drawing/2014/main" id="{97CBFF84-F95E-45FC-A866-09137AC82566}"/>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9" name="テキスト ボックス 788">
          <a:extLst>
            <a:ext uri="{FF2B5EF4-FFF2-40B4-BE49-F238E27FC236}">
              <a16:creationId xmlns:a16="http://schemas.microsoft.com/office/drawing/2014/main" id="{AF3CD039-C301-448B-B82A-DFE8D5BBDE9E}"/>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0" name="直線コネクタ 789">
          <a:extLst>
            <a:ext uri="{FF2B5EF4-FFF2-40B4-BE49-F238E27FC236}">
              <a16:creationId xmlns:a16="http://schemas.microsoft.com/office/drawing/2014/main" id="{0C709F86-A35B-4789-B013-F902505B7F61}"/>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1" name="テキスト ボックス 790">
          <a:extLst>
            <a:ext uri="{FF2B5EF4-FFF2-40B4-BE49-F238E27FC236}">
              <a16:creationId xmlns:a16="http://schemas.microsoft.com/office/drawing/2014/main" id="{F911FC29-F49A-4032-AD63-CA21FCB3BB26}"/>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2" name="直線コネクタ 791">
          <a:extLst>
            <a:ext uri="{FF2B5EF4-FFF2-40B4-BE49-F238E27FC236}">
              <a16:creationId xmlns:a16="http://schemas.microsoft.com/office/drawing/2014/main" id="{F4C94611-11CE-404C-9046-6BD901A54B6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3" name="テキスト ボックス 792">
          <a:extLst>
            <a:ext uri="{FF2B5EF4-FFF2-40B4-BE49-F238E27FC236}">
              <a16:creationId xmlns:a16="http://schemas.microsoft.com/office/drawing/2014/main" id="{6C7F0E70-C12C-4955-B11A-9C879DF81EF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4" name="【消防施設】&#10;一人当たり面積グラフ枠">
          <a:extLst>
            <a:ext uri="{FF2B5EF4-FFF2-40B4-BE49-F238E27FC236}">
              <a16:creationId xmlns:a16="http://schemas.microsoft.com/office/drawing/2014/main" id="{50E69790-8A6F-4933-B553-B301E99BE58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41366</xdr:rowOff>
    </xdr:from>
    <xdr:to>
      <xdr:col>116</xdr:col>
      <xdr:colOff>62864</xdr:colOff>
      <xdr:row>86</xdr:row>
      <xdr:rowOff>158931</xdr:rowOff>
    </xdr:to>
    <xdr:cxnSp macro="">
      <xdr:nvCxnSpPr>
        <xdr:cNvPr id="795" name="直線コネクタ 794">
          <a:extLst>
            <a:ext uri="{FF2B5EF4-FFF2-40B4-BE49-F238E27FC236}">
              <a16:creationId xmlns:a16="http://schemas.microsoft.com/office/drawing/2014/main" id="{CC33AB07-BD6B-4AC0-AA2A-B032C74ADFFA}"/>
            </a:ext>
          </a:extLst>
        </xdr:cNvPr>
        <xdr:cNvCxnSpPr/>
      </xdr:nvCxnSpPr>
      <xdr:spPr>
        <a:xfrm flipV="1">
          <a:off x="22160864" y="13414466"/>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796" name="【消防施設】&#10;一人当たり面積最小値テキスト">
          <a:extLst>
            <a:ext uri="{FF2B5EF4-FFF2-40B4-BE49-F238E27FC236}">
              <a16:creationId xmlns:a16="http://schemas.microsoft.com/office/drawing/2014/main" id="{59185A6D-9018-46BB-931F-BCF12F97F9E0}"/>
            </a:ext>
          </a:extLst>
        </xdr:cNvPr>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797" name="直線コネクタ 796">
          <a:extLst>
            <a:ext uri="{FF2B5EF4-FFF2-40B4-BE49-F238E27FC236}">
              <a16:creationId xmlns:a16="http://schemas.microsoft.com/office/drawing/2014/main" id="{D478C0D8-FE9A-4846-A546-A931AEA1D635}"/>
            </a:ext>
          </a:extLst>
        </xdr:cNvPr>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159493</xdr:rowOff>
    </xdr:from>
    <xdr:ext cx="469744" cy="259045"/>
    <xdr:sp macro="" textlink="">
      <xdr:nvSpPr>
        <xdr:cNvPr id="798" name="【消防施設】&#10;一人当たり面積最大値テキスト">
          <a:extLst>
            <a:ext uri="{FF2B5EF4-FFF2-40B4-BE49-F238E27FC236}">
              <a16:creationId xmlns:a16="http://schemas.microsoft.com/office/drawing/2014/main" id="{768FAC47-2EB5-484C-8BF4-BF8A9F875A72}"/>
            </a:ext>
          </a:extLst>
        </xdr:cNvPr>
        <xdr:cNvSpPr txBox="1"/>
      </xdr:nvSpPr>
      <xdr:spPr>
        <a:xfrm>
          <a:off x="22199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41366</xdr:rowOff>
    </xdr:from>
    <xdr:to>
      <xdr:col>116</xdr:col>
      <xdr:colOff>152400</xdr:colOff>
      <xdr:row>78</xdr:row>
      <xdr:rowOff>41366</xdr:rowOff>
    </xdr:to>
    <xdr:cxnSp macro="">
      <xdr:nvCxnSpPr>
        <xdr:cNvPr id="799" name="直線コネクタ 798">
          <a:extLst>
            <a:ext uri="{FF2B5EF4-FFF2-40B4-BE49-F238E27FC236}">
              <a16:creationId xmlns:a16="http://schemas.microsoft.com/office/drawing/2014/main" id="{B9801EAE-7B6A-4C62-94AC-37815BB7F6C5}"/>
            </a:ext>
          </a:extLst>
        </xdr:cNvPr>
        <xdr:cNvCxnSpPr/>
      </xdr:nvCxnSpPr>
      <xdr:spPr>
        <a:xfrm>
          <a:off x="22072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137721</xdr:rowOff>
    </xdr:from>
    <xdr:ext cx="469744" cy="259045"/>
    <xdr:sp macro="" textlink="">
      <xdr:nvSpPr>
        <xdr:cNvPr id="800" name="【消防施設】&#10;一人当たり面積平均値テキスト">
          <a:extLst>
            <a:ext uri="{FF2B5EF4-FFF2-40B4-BE49-F238E27FC236}">
              <a16:creationId xmlns:a16="http://schemas.microsoft.com/office/drawing/2014/main" id="{F4C86BA6-EE18-4E7F-A22C-345CF7FC7478}"/>
            </a:ext>
          </a:extLst>
        </xdr:cNvPr>
        <xdr:cNvSpPr txBox="1"/>
      </xdr:nvSpPr>
      <xdr:spPr>
        <a:xfrm>
          <a:off x="22199600" y="14539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159294</xdr:rowOff>
    </xdr:from>
    <xdr:to>
      <xdr:col>116</xdr:col>
      <xdr:colOff>114300</xdr:colOff>
      <xdr:row>85</xdr:row>
      <xdr:rowOff>89444</xdr:rowOff>
    </xdr:to>
    <xdr:sp macro="" textlink="">
      <xdr:nvSpPr>
        <xdr:cNvPr id="801" name="フローチャート: 判断 800">
          <a:extLst>
            <a:ext uri="{FF2B5EF4-FFF2-40B4-BE49-F238E27FC236}">
              <a16:creationId xmlns:a16="http://schemas.microsoft.com/office/drawing/2014/main" id="{C4D84422-CD61-4AC3-BC1E-00EFCC64C3F4}"/>
            </a:ext>
          </a:extLst>
        </xdr:cNvPr>
        <xdr:cNvSpPr/>
      </xdr:nvSpPr>
      <xdr:spPr>
        <a:xfrm>
          <a:off x="22110700" y="1456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802" name="フローチャート: 判断 801">
          <a:extLst>
            <a:ext uri="{FF2B5EF4-FFF2-40B4-BE49-F238E27FC236}">
              <a16:creationId xmlns:a16="http://schemas.microsoft.com/office/drawing/2014/main" id="{5C9017C1-F045-4ED2-8E7B-195A78B18568}"/>
            </a:ext>
          </a:extLst>
        </xdr:cNvPr>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163649</xdr:rowOff>
    </xdr:from>
    <xdr:to>
      <xdr:col>107</xdr:col>
      <xdr:colOff>101600</xdr:colOff>
      <xdr:row>85</xdr:row>
      <xdr:rowOff>93799</xdr:rowOff>
    </xdr:to>
    <xdr:sp macro="" textlink="">
      <xdr:nvSpPr>
        <xdr:cNvPr id="803" name="フローチャート: 判断 802">
          <a:extLst>
            <a:ext uri="{FF2B5EF4-FFF2-40B4-BE49-F238E27FC236}">
              <a16:creationId xmlns:a16="http://schemas.microsoft.com/office/drawing/2014/main" id="{090DE233-46E7-45DF-97B9-8FFA4184C7A6}"/>
            </a:ext>
          </a:extLst>
        </xdr:cNvPr>
        <xdr:cNvSpPr/>
      </xdr:nvSpPr>
      <xdr:spPr>
        <a:xfrm>
          <a:off x="20383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45538</xdr:rowOff>
    </xdr:from>
    <xdr:to>
      <xdr:col>102</xdr:col>
      <xdr:colOff>165100</xdr:colOff>
      <xdr:row>85</xdr:row>
      <xdr:rowOff>147138</xdr:rowOff>
    </xdr:to>
    <xdr:sp macro="" textlink="">
      <xdr:nvSpPr>
        <xdr:cNvPr id="804" name="フローチャート: 判断 803">
          <a:extLst>
            <a:ext uri="{FF2B5EF4-FFF2-40B4-BE49-F238E27FC236}">
              <a16:creationId xmlns:a16="http://schemas.microsoft.com/office/drawing/2014/main" id="{58A8A7C9-95E8-403C-8857-8C6B65C2910F}"/>
            </a:ext>
          </a:extLst>
        </xdr:cNvPr>
        <xdr:cNvSpPr/>
      </xdr:nvSpPr>
      <xdr:spPr>
        <a:xfrm>
          <a:off x="19494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108676</xdr:rowOff>
    </xdr:from>
    <xdr:to>
      <xdr:col>98</xdr:col>
      <xdr:colOff>38100</xdr:colOff>
      <xdr:row>86</xdr:row>
      <xdr:rowOff>38826</xdr:rowOff>
    </xdr:to>
    <xdr:sp macro="" textlink="">
      <xdr:nvSpPr>
        <xdr:cNvPr id="805" name="フローチャート: 判断 804">
          <a:extLst>
            <a:ext uri="{FF2B5EF4-FFF2-40B4-BE49-F238E27FC236}">
              <a16:creationId xmlns:a16="http://schemas.microsoft.com/office/drawing/2014/main" id="{A3F8E864-BEE1-4228-8F73-E96DECF65FFE}"/>
            </a:ext>
          </a:extLst>
        </xdr:cNvPr>
        <xdr:cNvSpPr/>
      </xdr:nvSpPr>
      <xdr:spPr>
        <a:xfrm>
          <a:off x="18605500" y="1468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6079632E-423C-4C55-9868-0D52AF312D1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50609119-AE83-40D2-B5C4-F45014D14CB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2E1BE8AD-41A0-4EB7-AA12-4D4528171A9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C9F29DC0-E722-4980-921D-C0144073EA1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2FFC1E73-124D-4665-ABA3-33B0CF50BA2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146231</xdr:rowOff>
    </xdr:from>
    <xdr:to>
      <xdr:col>116</xdr:col>
      <xdr:colOff>114300</xdr:colOff>
      <xdr:row>85</xdr:row>
      <xdr:rowOff>76381</xdr:rowOff>
    </xdr:to>
    <xdr:sp macro="" textlink="">
      <xdr:nvSpPr>
        <xdr:cNvPr id="811" name="楕円 810">
          <a:extLst>
            <a:ext uri="{FF2B5EF4-FFF2-40B4-BE49-F238E27FC236}">
              <a16:creationId xmlns:a16="http://schemas.microsoft.com/office/drawing/2014/main" id="{BBECB362-AEF2-4C5E-8416-2976B7A5EEF9}"/>
            </a:ext>
          </a:extLst>
        </xdr:cNvPr>
        <xdr:cNvSpPr/>
      </xdr:nvSpPr>
      <xdr:spPr>
        <a:xfrm>
          <a:off x="22110700" y="1454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169108</xdr:rowOff>
    </xdr:from>
    <xdr:ext cx="469744" cy="259045"/>
    <xdr:sp macro="" textlink="">
      <xdr:nvSpPr>
        <xdr:cNvPr id="812" name="【消防施設】&#10;一人当たり面積該当値テキスト">
          <a:extLst>
            <a:ext uri="{FF2B5EF4-FFF2-40B4-BE49-F238E27FC236}">
              <a16:creationId xmlns:a16="http://schemas.microsoft.com/office/drawing/2014/main" id="{517397F6-3F8A-4A2B-8DC1-8431B2765DEB}"/>
            </a:ext>
          </a:extLst>
        </xdr:cNvPr>
        <xdr:cNvSpPr txBox="1"/>
      </xdr:nvSpPr>
      <xdr:spPr>
        <a:xfrm>
          <a:off x="22199600" y="1439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153851</xdr:rowOff>
    </xdr:from>
    <xdr:to>
      <xdr:col>112</xdr:col>
      <xdr:colOff>38100</xdr:colOff>
      <xdr:row>85</xdr:row>
      <xdr:rowOff>84001</xdr:rowOff>
    </xdr:to>
    <xdr:sp macro="" textlink="">
      <xdr:nvSpPr>
        <xdr:cNvPr id="813" name="楕円 812">
          <a:extLst>
            <a:ext uri="{FF2B5EF4-FFF2-40B4-BE49-F238E27FC236}">
              <a16:creationId xmlns:a16="http://schemas.microsoft.com/office/drawing/2014/main" id="{21B36783-367E-4488-BA37-A46C92C151AC}"/>
            </a:ext>
          </a:extLst>
        </xdr:cNvPr>
        <xdr:cNvSpPr/>
      </xdr:nvSpPr>
      <xdr:spPr>
        <a:xfrm>
          <a:off x="21272500" y="145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25581</xdr:rowOff>
    </xdr:from>
    <xdr:to>
      <xdr:col>116</xdr:col>
      <xdr:colOff>63500</xdr:colOff>
      <xdr:row>85</xdr:row>
      <xdr:rowOff>33201</xdr:rowOff>
    </xdr:to>
    <xdr:cxnSp macro="">
      <xdr:nvCxnSpPr>
        <xdr:cNvPr id="814" name="直線コネクタ 813">
          <a:extLst>
            <a:ext uri="{FF2B5EF4-FFF2-40B4-BE49-F238E27FC236}">
              <a16:creationId xmlns:a16="http://schemas.microsoft.com/office/drawing/2014/main" id="{2DBA9771-80CC-4D4B-AD13-0CA82C02B2B9}"/>
            </a:ext>
          </a:extLst>
        </xdr:cNvPr>
        <xdr:cNvCxnSpPr/>
      </xdr:nvCxnSpPr>
      <xdr:spPr>
        <a:xfrm flipV="1">
          <a:off x="21323300" y="14598831"/>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149498</xdr:rowOff>
    </xdr:from>
    <xdr:to>
      <xdr:col>107</xdr:col>
      <xdr:colOff>101600</xdr:colOff>
      <xdr:row>85</xdr:row>
      <xdr:rowOff>79648</xdr:rowOff>
    </xdr:to>
    <xdr:sp macro="" textlink="">
      <xdr:nvSpPr>
        <xdr:cNvPr id="815" name="楕円 814">
          <a:extLst>
            <a:ext uri="{FF2B5EF4-FFF2-40B4-BE49-F238E27FC236}">
              <a16:creationId xmlns:a16="http://schemas.microsoft.com/office/drawing/2014/main" id="{9EE17FB4-0DD4-4D35-8D4C-176E1A3AF56D}"/>
            </a:ext>
          </a:extLst>
        </xdr:cNvPr>
        <xdr:cNvSpPr/>
      </xdr:nvSpPr>
      <xdr:spPr>
        <a:xfrm>
          <a:off x="20383500" y="1455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28848</xdr:rowOff>
    </xdr:from>
    <xdr:to>
      <xdr:col>111</xdr:col>
      <xdr:colOff>177800</xdr:colOff>
      <xdr:row>85</xdr:row>
      <xdr:rowOff>33201</xdr:rowOff>
    </xdr:to>
    <xdr:cxnSp macro="">
      <xdr:nvCxnSpPr>
        <xdr:cNvPr id="816" name="直線コネクタ 815">
          <a:extLst>
            <a:ext uri="{FF2B5EF4-FFF2-40B4-BE49-F238E27FC236}">
              <a16:creationId xmlns:a16="http://schemas.microsoft.com/office/drawing/2014/main" id="{B80976D8-EC04-484C-B30E-D7B5427DAD67}"/>
            </a:ext>
          </a:extLst>
        </xdr:cNvPr>
        <xdr:cNvCxnSpPr/>
      </xdr:nvCxnSpPr>
      <xdr:spPr>
        <a:xfrm>
          <a:off x="20434300" y="14602098"/>
          <a:ext cx="88900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148408</xdr:rowOff>
    </xdr:from>
    <xdr:to>
      <xdr:col>102</xdr:col>
      <xdr:colOff>165100</xdr:colOff>
      <xdr:row>85</xdr:row>
      <xdr:rowOff>78558</xdr:rowOff>
    </xdr:to>
    <xdr:sp macro="" textlink="">
      <xdr:nvSpPr>
        <xdr:cNvPr id="817" name="楕円 816">
          <a:extLst>
            <a:ext uri="{FF2B5EF4-FFF2-40B4-BE49-F238E27FC236}">
              <a16:creationId xmlns:a16="http://schemas.microsoft.com/office/drawing/2014/main" id="{6092B688-8135-4599-81FF-BE594CF8B937}"/>
            </a:ext>
          </a:extLst>
        </xdr:cNvPr>
        <xdr:cNvSpPr/>
      </xdr:nvSpPr>
      <xdr:spPr>
        <a:xfrm>
          <a:off x="19494500" y="1455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27758</xdr:rowOff>
    </xdr:from>
    <xdr:to>
      <xdr:col>107</xdr:col>
      <xdr:colOff>50800</xdr:colOff>
      <xdr:row>85</xdr:row>
      <xdr:rowOff>28848</xdr:rowOff>
    </xdr:to>
    <xdr:cxnSp macro="">
      <xdr:nvCxnSpPr>
        <xdr:cNvPr id="818" name="直線コネクタ 817">
          <a:extLst>
            <a:ext uri="{FF2B5EF4-FFF2-40B4-BE49-F238E27FC236}">
              <a16:creationId xmlns:a16="http://schemas.microsoft.com/office/drawing/2014/main" id="{2417644E-3690-452C-864C-AB4BBD1D63B4}"/>
            </a:ext>
          </a:extLst>
        </xdr:cNvPr>
        <xdr:cNvCxnSpPr/>
      </xdr:nvCxnSpPr>
      <xdr:spPr>
        <a:xfrm>
          <a:off x="19545300" y="14601008"/>
          <a:ext cx="8890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144599</xdr:rowOff>
    </xdr:from>
    <xdr:to>
      <xdr:col>98</xdr:col>
      <xdr:colOff>38100</xdr:colOff>
      <xdr:row>86</xdr:row>
      <xdr:rowOff>74749</xdr:rowOff>
    </xdr:to>
    <xdr:sp macro="" textlink="">
      <xdr:nvSpPr>
        <xdr:cNvPr id="819" name="楕円 818">
          <a:extLst>
            <a:ext uri="{FF2B5EF4-FFF2-40B4-BE49-F238E27FC236}">
              <a16:creationId xmlns:a16="http://schemas.microsoft.com/office/drawing/2014/main" id="{807D102A-5FC9-4133-BDDE-67945635E02F}"/>
            </a:ext>
          </a:extLst>
        </xdr:cNvPr>
        <xdr:cNvSpPr/>
      </xdr:nvSpPr>
      <xdr:spPr>
        <a:xfrm>
          <a:off x="18605500" y="1471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27758</xdr:rowOff>
    </xdr:from>
    <xdr:to>
      <xdr:col>102</xdr:col>
      <xdr:colOff>114300</xdr:colOff>
      <xdr:row>86</xdr:row>
      <xdr:rowOff>23949</xdr:rowOff>
    </xdr:to>
    <xdr:cxnSp macro="">
      <xdr:nvCxnSpPr>
        <xdr:cNvPr id="820" name="直線コネクタ 819">
          <a:extLst>
            <a:ext uri="{FF2B5EF4-FFF2-40B4-BE49-F238E27FC236}">
              <a16:creationId xmlns:a16="http://schemas.microsoft.com/office/drawing/2014/main" id="{AFE372B7-3BAA-4D4E-A92C-DE156AB628EE}"/>
            </a:ext>
          </a:extLst>
        </xdr:cNvPr>
        <xdr:cNvCxnSpPr/>
      </xdr:nvCxnSpPr>
      <xdr:spPr>
        <a:xfrm flipV="1">
          <a:off x="18656300" y="14601008"/>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821" name="n_1aveValue【消防施設】&#10;一人当たり面積">
          <a:extLst>
            <a:ext uri="{FF2B5EF4-FFF2-40B4-BE49-F238E27FC236}">
              <a16:creationId xmlns:a16="http://schemas.microsoft.com/office/drawing/2014/main" id="{62891527-EB72-4BFC-B2E0-F0189DFCAEA6}"/>
            </a:ext>
          </a:extLst>
        </xdr:cNvPr>
        <xdr:cNvSpPr txBox="1"/>
      </xdr:nvSpPr>
      <xdr:spPr>
        <a:xfrm>
          <a:off x="210757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84926</xdr:rowOff>
    </xdr:from>
    <xdr:ext cx="469744" cy="259045"/>
    <xdr:sp macro="" textlink="">
      <xdr:nvSpPr>
        <xdr:cNvPr id="822" name="n_2aveValue【消防施設】&#10;一人当たり面積">
          <a:extLst>
            <a:ext uri="{FF2B5EF4-FFF2-40B4-BE49-F238E27FC236}">
              <a16:creationId xmlns:a16="http://schemas.microsoft.com/office/drawing/2014/main" id="{A64176C3-D1E8-40C5-A46A-D0DD83E984F6}"/>
            </a:ext>
          </a:extLst>
        </xdr:cNvPr>
        <xdr:cNvSpPr txBox="1"/>
      </xdr:nvSpPr>
      <xdr:spPr>
        <a:xfrm>
          <a:off x="20199427" y="146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138265</xdr:rowOff>
    </xdr:from>
    <xdr:ext cx="469744" cy="259045"/>
    <xdr:sp macro="" textlink="">
      <xdr:nvSpPr>
        <xdr:cNvPr id="823" name="n_3aveValue【消防施設】&#10;一人当たり面積">
          <a:extLst>
            <a:ext uri="{FF2B5EF4-FFF2-40B4-BE49-F238E27FC236}">
              <a16:creationId xmlns:a16="http://schemas.microsoft.com/office/drawing/2014/main" id="{7B53834E-D660-4821-B36C-6E2552DB62AC}"/>
            </a:ext>
          </a:extLst>
        </xdr:cNvPr>
        <xdr:cNvSpPr txBox="1"/>
      </xdr:nvSpPr>
      <xdr:spPr>
        <a:xfrm>
          <a:off x="19310427" y="1471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55353</xdr:rowOff>
    </xdr:from>
    <xdr:ext cx="469744" cy="259045"/>
    <xdr:sp macro="" textlink="">
      <xdr:nvSpPr>
        <xdr:cNvPr id="824" name="n_4aveValue【消防施設】&#10;一人当たり面積">
          <a:extLst>
            <a:ext uri="{FF2B5EF4-FFF2-40B4-BE49-F238E27FC236}">
              <a16:creationId xmlns:a16="http://schemas.microsoft.com/office/drawing/2014/main" id="{D18002BB-2E07-4D91-BA7B-93788A708F8F}"/>
            </a:ext>
          </a:extLst>
        </xdr:cNvPr>
        <xdr:cNvSpPr txBox="1"/>
      </xdr:nvSpPr>
      <xdr:spPr>
        <a:xfrm>
          <a:off x="18421427" y="1445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75128</xdr:rowOff>
    </xdr:from>
    <xdr:ext cx="469744" cy="259045"/>
    <xdr:sp macro="" textlink="">
      <xdr:nvSpPr>
        <xdr:cNvPr id="825" name="n_1mainValue【消防施設】&#10;一人当たり面積">
          <a:extLst>
            <a:ext uri="{FF2B5EF4-FFF2-40B4-BE49-F238E27FC236}">
              <a16:creationId xmlns:a16="http://schemas.microsoft.com/office/drawing/2014/main" id="{0703E8A6-C548-4A8D-A98D-D4F4236B6CD0}"/>
            </a:ext>
          </a:extLst>
        </xdr:cNvPr>
        <xdr:cNvSpPr txBox="1"/>
      </xdr:nvSpPr>
      <xdr:spPr>
        <a:xfrm>
          <a:off x="21075727" y="1464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96175</xdr:rowOff>
    </xdr:from>
    <xdr:ext cx="469744" cy="259045"/>
    <xdr:sp macro="" textlink="">
      <xdr:nvSpPr>
        <xdr:cNvPr id="826" name="n_2mainValue【消防施設】&#10;一人当たり面積">
          <a:extLst>
            <a:ext uri="{FF2B5EF4-FFF2-40B4-BE49-F238E27FC236}">
              <a16:creationId xmlns:a16="http://schemas.microsoft.com/office/drawing/2014/main" id="{C70D66D6-7E85-4F72-9EEB-79D6157CFC43}"/>
            </a:ext>
          </a:extLst>
        </xdr:cNvPr>
        <xdr:cNvSpPr txBox="1"/>
      </xdr:nvSpPr>
      <xdr:spPr>
        <a:xfrm>
          <a:off x="20199427" y="14326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95085</xdr:rowOff>
    </xdr:from>
    <xdr:ext cx="469744" cy="259045"/>
    <xdr:sp macro="" textlink="">
      <xdr:nvSpPr>
        <xdr:cNvPr id="827" name="n_3mainValue【消防施設】&#10;一人当たり面積">
          <a:extLst>
            <a:ext uri="{FF2B5EF4-FFF2-40B4-BE49-F238E27FC236}">
              <a16:creationId xmlns:a16="http://schemas.microsoft.com/office/drawing/2014/main" id="{24856D35-C4B1-4839-9797-06296FEC8B81}"/>
            </a:ext>
          </a:extLst>
        </xdr:cNvPr>
        <xdr:cNvSpPr txBox="1"/>
      </xdr:nvSpPr>
      <xdr:spPr>
        <a:xfrm>
          <a:off x="19310427" y="1432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65876</xdr:rowOff>
    </xdr:from>
    <xdr:ext cx="469744" cy="259045"/>
    <xdr:sp macro="" textlink="">
      <xdr:nvSpPr>
        <xdr:cNvPr id="828" name="n_4mainValue【消防施設】&#10;一人当たり面積">
          <a:extLst>
            <a:ext uri="{FF2B5EF4-FFF2-40B4-BE49-F238E27FC236}">
              <a16:creationId xmlns:a16="http://schemas.microsoft.com/office/drawing/2014/main" id="{84C0CCB9-35DE-4FC2-8352-30ED4F9BA306}"/>
            </a:ext>
          </a:extLst>
        </xdr:cNvPr>
        <xdr:cNvSpPr txBox="1"/>
      </xdr:nvSpPr>
      <xdr:spPr>
        <a:xfrm>
          <a:off x="18421427" y="1481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9" name="正方形/長方形 828">
          <a:extLst>
            <a:ext uri="{FF2B5EF4-FFF2-40B4-BE49-F238E27FC236}">
              <a16:creationId xmlns:a16="http://schemas.microsoft.com/office/drawing/2014/main" id="{AFD0DF0A-4CC5-476C-9AF1-E291F3E71D3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0" name="正方形/長方形 829">
          <a:extLst>
            <a:ext uri="{FF2B5EF4-FFF2-40B4-BE49-F238E27FC236}">
              <a16:creationId xmlns:a16="http://schemas.microsoft.com/office/drawing/2014/main" id="{25065F22-7F2E-47CE-A0E8-DF76B33078C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1" name="正方形/長方形 830">
          <a:extLst>
            <a:ext uri="{FF2B5EF4-FFF2-40B4-BE49-F238E27FC236}">
              <a16:creationId xmlns:a16="http://schemas.microsoft.com/office/drawing/2014/main" id="{1C4CA2D6-47A3-473E-84B8-AED29853F79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2" name="正方形/長方形 831">
          <a:extLst>
            <a:ext uri="{FF2B5EF4-FFF2-40B4-BE49-F238E27FC236}">
              <a16:creationId xmlns:a16="http://schemas.microsoft.com/office/drawing/2014/main" id="{9E64967D-9077-402D-931E-128EB595359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3" name="正方形/長方形 832">
          <a:extLst>
            <a:ext uri="{FF2B5EF4-FFF2-40B4-BE49-F238E27FC236}">
              <a16:creationId xmlns:a16="http://schemas.microsoft.com/office/drawing/2014/main" id="{87702625-946A-49B5-A23D-703DD59E121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4" name="正方形/長方形 833">
          <a:extLst>
            <a:ext uri="{FF2B5EF4-FFF2-40B4-BE49-F238E27FC236}">
              <a16:creationId xmlns:a16="http://schemas.microsoft.com/office/drawing/2014/main" id="{089F965F-7346-4CDE-BA75-460C3F22BC1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5" name="正方形/長方形 834">
          <a:extLst>
            <a:ext uri="{FF2B5EF4-FFF2-40B4-BE49-F238E27FC236}">
              <a16:creationId xmlns:a16="http://schemas.microsoft.com/office/drawing/2014/main" id="{53CB30B3-CE39-41CF-A4AE-653A5FD4D4C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6" name="正方形/長方形 835">
          <a:extLst>
            <a:ext uri="{FF2B5EF4-FFF2-40B4-BE49-F238E27FC236}">
              <a16:creationId xmlns:a16="http://schemas.microsoft.com/office/drawing/2014/main" id="{F7FA386D-E65F-4382-8A4E-49B3C143D1A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7" name="テキスト ボックス 836">
          <a:extLst>
            <a:ext uri="{FF2B5EF4-FFF2-40B4-BE49-F238E27FC236}">
              <a16:creationId xmlns:a16="http://schemas.microsoft.com/office/drawing/2014/main" id="{274AAD21-78AE-441C-841C-5F4CFD48F11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8" name="直線コネクタ 837">
          <a:extLst>
            <a:ext uri="{FF2B5EF4-FFF2-40B4-BE49-F238E27FC236}">
              <a16:creationId xmlns:a16="http://schemas.microsoft.com/office/drawing/2014/main" id="{4A26F6BD-06B4-436B-8D32-68ADEA72C00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9" name="テキスト ボックス 838">
          <a:extLst>
            <a:ext uri="{FF2B5EF4-FFF2-40B4-BE49-F238E27FC236}">
              <a16:creationId xmlns:a16="http://schemas.microsoft.com/office/drawing/2014/main" id="{42A9494D-DC07-40FC-A957-E8C5ED12B72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0" name="直線コネクタ 839">
          <a:extLst>
            <a:ext uri="{FF2B5EF4-FFF2-40B4-BE49-F238E27FC236}">
              <a16:creationId xmlns:a16="http://schemas.microsoft.com/office/drawing/2014/main" id="{A81995D0-E517-469A-9183-8C877B2BD14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1" name="テキスト ボックス 840">
          <a:extLst>
            <a:ext uri="{FF2B5EF4-FFF2-40B4-BE49-F238E27FC236}">
              <a16:creationId xmlns:a16="http://schemas.microsoft.com/office/drawing/2014/main" id="{B52B3804-0E1C-4119-AAC6-3E6BBEA21A0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2" name="直線コネクタ 841">
          <a:extLst>
            <a:ext uri="{FF2B5EF4-FFF2-40B4-BE49-F238E27FC236}">
              <a16:creationId xmlns:a16="http://schemas.microsoft.com/office/drawing/2014/main" id="{9932C4B5-B21B-43A7-A3E7-38031F8D59F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3" name="テキスト ボックス 842">
          <a:extLst>
            <a:ext uri="{FF2B5EF4-FFF2-40B4-BE49-F238E27FC236}">
              <a16:creationId xmlns:a16="http://schemas.microsoft.com/office/drawing/2014/main" id="{05E07A9E-D5C8-413C-AFF5-4D5A55585DD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4" name="直線コネクタ 843">
          <a:extLst>
            <a:ext uri="{FF2B5EF4-FFF2-40B4-BE49-F238E27FC236}">
              <a16:creationId xmlns:a16="http://schemas.microsoft.com/office/drawing/2014/main" id="{ADCF13F5-4284-40EA-9E03-F10DB11E600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5" name="テキスト ボックス 844">
          <a:extLst>
            <a:ext uri="{FF2B5EF4-FFF2-40B4-BE49-F238E27FC236}">
              <a16:creationId xmlns:a16="http://schemas.microsoft.com/office/drawing/2014/main" id="{2B1EAADB-B195-4EEB-B9C3-BAA44693E8E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6" name="直線コネクタ 845">
          <a:extLst>
            <a:ext uri="{FF2B5EF4-FFF2-40B4-BE49-F238E27FC236}">
              <a16:creationId xmlns:a16="http://schemas.microsoft.com/office/drawing/2014/main" id="{E59C0716-2B98-492D-8FCB-F959551E85D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7" name="テキスト ボックス 846">
          <a:extLst>
            <a:ext uri="{FF2B5EF4-FFF2-40B4-BE49-F238E27FC236}">
              <a16:creationId xmlns:a16="http://schemas.microsoft.com/office/drawing/2014/main" id="{DE85FDC7-2489-4840-8606-3A3CB5DBA8C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8" name="直線コネクタ 847">
          <a:extLst>
            <a:ext uri="{FF2B5EF4-FFF2-40B4-BE49-F238E27FC236}">
              <a16:creationId xmlns:a16="http://schemas.microsoft.com/office/drawing/2014/main" id="{78BF5A62-087A-484A-B6D1-E04FDB0C96E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9" name="テキスト ボックス 848">
          <a:extLst>
            <a:ext uri="{FF2B5EF4-FFF2-40B4-BE49-F238E27FC236}">
              <a16:creationId xmlns:a16="http://schemas.microsoft.com/office/drawing/2014/main" id="{86817082-14B3-4991-A5AE-B73F3E40C0A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0" name="直線コネクタ 849">
          <a:extLst>
            <a:ext uri="{FF2B5EF4-FFF2-40B4-BE49-F238E27FC236}">
              <a16:creationId xmlns:a16="http://schemas.microsoft.com/office/drawing/2014/main" id="{4323E72D-27DC-4F36-B552-9AB438C3512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1" name="テキスト ボックス 850">
          <a:extLst>
            <a:ext uri="{FF2B5EF4-FFF2-40B4-BE49-F238E27FC236}">
              <a16:creationId xmlns:a16="http://schemas.microsoft.com/office/drawing/2014/main" id="{8985297D-26A5-41F3-A1EF-BA25A62478E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a:extLst>
            <a:ext uri="{FF2B5EF4-FFF2-40B4-BE49-F238E27FC236}">
              <a16:creationId xmlns:a16="http://schemas.microsoft.com/office/drawing/2014/main" id="{E210601C-4A30-4100-98B6-29FF2E6450F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F64626C2-55B3-4C16-B9E1-7A86CF22298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854" name="直線コネクタ 853">
          <a:extLst>
            <a:ext uri="{FF2B5EF4-FFF2-40B4-BE49-F238E27FC236}">
              <a16:creationId xmlns:a16="http://schemas.microsoft.com/office/drawing/2014/main" id="{5A11604A-9C01-406B-BAC0-910F5AA352B5}"/>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5" name="【庁舎】&#10;有形固定資産減価償却率最小値テキスト">
          <a:extLst>
            <a:ext uri="{FF2B5EF4-FFF2-40B4-BE49-F238E27FC236}">
              <a16:creationId xmlns:a16="http://schemas.microsoft.com/office/drawing/2014/main" id="{4FF022E5-36C1-485A-891F-C2E7C4392AAA}"/>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6" name="直線コネクタ 855">
          <a:extLst>
            <a:ext uri="{FF2B5EF4-FFF2-40B4-BE49-F238E27FC236}">
              <a16:creationId xmlns:a16="http://schemas.microsoft.com/office/drawing/2014/main" id="{9E4EB489-F889-42DB-AB42-AF83C4290FF9}"/>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857" name="【庁舎】&#10;有形固定資産減価償却率最大値テキスト">
          <a:extLst>
            <a:ext uri="{FF2B5EF4-FFF2-40B4-BE49-F238E27FC236}">
              <a16:creationId xmlns:a16="http://schemas.microsoft.com/office/drawing/2014/main" id="{55F60398-7612-4004-B252-7191C258ADD7}"/>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858" name="直線コネクタ 857">
          <a:extLst>
            <a:ext uri="{FF2B5EF4-FFF2-40B4-BE49-F238E27FC236}">
              <a16:creationId xmlns:a16="http://schemas.microsoft.com/office/drawing/2014/main" id="{813C5DAB-13A3-4D9D-B0EC-DAE4F565D80E}"/>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154050</xdr:rowOff>
    </xdr:from>
    <xdr:ext cx="405111" cy="259045"/>
    <xdr:sp macro="" textlink="">
      <xdr:nvSpPr>
        <xdr:cNvPr id="859" name="【庁舎】&#10;有形固定資産減価償却率平均値テキスト">
          <a:extLst>
            <a:ext uri="{FF2B5EF4-FFF2-40B4-BE49-F238E27FC236}">
              <a16:creationId xmlns:a16="http://schemas.microsoft.com/office/drawing/2014/main" id="{0A449E55-C367-4757-B536-C101A29F4BCC}"/>
            </a:ext>
          </a:extLst>
        </xdr:cNvPr>
        <xdr:cNvSpPr txBox="1"/>
      </xdr:nvSpPr>
      <xdr:spPr>
        <a:xfrm>
          <a:off x="16357600" y="1781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860" name="フローチャート: 判断 859">
          <a:extLst>
            <a:ext uri="{FF2B5EF4-FFF2-40B4-BE49-F238E27FC236}">
              <a16:creationId xmlns:a16="http://schemas.microsoft.com/office/drawing/2014/main" id="{A1F399EF-F3EC-4E62-A140-4F85F293FF7A}"/>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861" name="フローチャート: 判断 860">
          <a:extLst>
            <a:ext uri="{FF2B5EF4-FFF2-40B4-BE49-F238E27FC236}">
              <a16:creationId xmlns:a16="http://schemas.microsoft.com/office/drawing/2014/main" id="{CFE83FD6-04E5-467C-9614-A4E2550F9A35}"/>
            </a:ext>
          </a:extLst>
        </xdr:cNvPr>
        <xdr:cNvSpPr/>
      </xdr:nvSpPr>
      <xdr:spPr>
        <a:xfrm>
          <a:off x="154305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862" name="フローチャート: 判断 861">
          <a:extLst>
            <a:ext uri="{FF2B5EF4-FFF2-40B4-BE49-F238E27FC236}">
              <a16:creationId xmlns:a16="http://schemas.microsoft.com/office/drawing/2014/main" id="{C671337D-2C78-4DFE-B13B-59FA262469BB}"/>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63" name="フローチャート: 判断 862">
          <a:extLst>
            <a:ext uri="{FF2B5EF4-FFF2-40B4-BE49-F238E27FC236}">
              <a16:creationId xmlns:a16="http://schemas.microsoft.com/office/drawing/2014/main" id="{2E4E0233-EDBE-4011-91EC-5A817B6676A7}"/>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864" name="フローチャート: 判断 863">
          <a:extLst>
            <a:ext uri="{FF2B5EF4-FFF2-40B4-BE49-F238E27FC236}">
              <a16:creationId xmlns:a16="http://schemas.microsoft.com/office/drawing/2014/main" id="{8D73A3EB-192C-4ACD-912B-475ECDF5607E}"/>
            </a:ext>
          </a:extLst>
        </xdr:cNvPr>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1F7133EB-390E-4775-8CF3-FC964552686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BF85C956-F525-497F-9A57-78A695468CD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5BF02A73-8B0F-4F6A-981E-57A37788FAD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878B36B7-1EC6-49BE-A746-2017EB74058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ED8CDE08-490D-4524-9193-F52F7C28658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48261</xdr:rowOff>
    </xdr:from>
    <xdr:to>
      <xdr:col>85</xdr:col>
      <xdr:colOff>177800</xdr:colOff>
      <xdr:row>103</xdr:row>
      <xdr:rowOff>149861</xdr:rowOff>
    </xdr:to>
    <xdr:sp macro="" textlink="">
      <xdr:nvSpPr>
        <xdr:cNvPr id="870" name="楕円 869">
          <a:extLst>
            <a:ext uri="{FF2B5EF4-FFF2-40B4-BE49-F238E27FC236}">
              <a16:creationId xmlns:a16="http://schemas.microsoft.com/office/drawing/2014/main" id="{8C8B5137-9ABC-4436-80B8-8B1C838FF979}"/>
            </a:ext>
          </a:extLst>
        </xdr:cNvPr>
        <xdr:cNvSpPr/>
      </xdr:nvSpPr>
      <xdr:spPr>
        <a:xfrm>
          <a:off x="162687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71138</xdr:rowOff>
    </xdr:from>
    <xdr:ext cx="405111" cy="259045"/>
    <xdr:sp macro="" textlink="">
      <xdr:nvSpPr>
        <xdr:cNvPr id="871" name="【庁舎】&#10;有形固定資産減価償却率該当値テキスト">
          <a:extLst>
            <a:ext uri="{FF2B5EF4-FFF2-40B4-BE49-F238E27FC236}">
              <a16:creationId xmlns:a16="http://schemas.microsoft.com/office/drawing/2014/main" id="{94574D7D-D1ED-4748-B6F0-D8BD509FDC14}"/>
            </a:ext>
          </a:extLst>
        </xdr:cNvPr>
        <xdr:cNvSpPr txBox="1"/>
      </xdr:nvSpPr>
      <xdr:spPr>
        <a:xfrm>
          <a:off x="16357600"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35198</xdr:rowOff>
    </xdr:from>
    <xdr:to>
      <xdr:col>81</xdr:col>
      <xdr:colOff>101600</xdr:colOff>
      <xdr:row>103</xdr:row>
      <xdr:rowOff>136798</xdr:rowOff>
    </xdr:to>
    <xdr:sp macro="" textlink="">
      <xdr:nvSpPr>
        <xdr:cNvPr id="872" name="楕円 871">
          <a:extLst>
            <a:ext uri="{FF2B5EF4-FFF2-40B4-BE49-F238E27FC236}">
              <a16:creationId xmlns:a16="http://schemas.microsoft.com/office/drawing/2014/main" id="{98872AE0-05A1-463E-801C-4FE859FB2225}"/>
            </a:ext>
          </a:extLst>
        </xdr:cNvPr>
        <xdr:cNvSpPr/>
      </xdr:nvSpPr>
      <xdr:spPr>
        <a:xfrm>
          <a:off x="15430500" y="1769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85998</xdr:rowOff>
    </xdr:from>
    <xdr:to>
      <xdr:col>85</xdr:col>
      <xdr:colOff>127000</xdr:colOff>
      <xdr:row>103</xdr:row>
      <xdr:rowOff>99061</xdr:rowOff>
    </xdr:to>
    <xdr:cxnSp macro="">
      <xdr:nvCxnSpPr>
        <xdr:cNvPr id="873" name="直線コネクタ 872">
          <a:extLst>
            <a:ext uri="{FF2B5EF4-FFF2-40B4-BE49-F238E27FC236}">
              <a16:creationId xmlns:a16="http://schemas.microsoft.com/office/drawing/2014/main" id="{4F8CC08C-29A1-4141-BC61-6DD43241EA05}"/>
            </a:ext>
          </a:extLst>
        </xdr:cNvPr>
        <xdr:cNvCxnSpPr/>
      </xdr:nvCxnSpPr>
      <xdr:spPr>
        <a:xfrm>
          <a:off x="15481300" y="17745348"/>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167458</xdr:rowOff>
    </xdr:from>
    <xdr:to>
      <xdr:col>76</xdr:col>
      <xdr:colOff>165100</xdr:colOff>
      <xdr:row>103</xdr:row>
      <xdr:rowOff>97608</xdr:rowOff>
    </xdr:to>
    <xdr:sp macro="" textlink="">
      <xdr:nvSpPr>
        <xdr:cNvPr id="874" name="楕円 873">
          <a:extLst>
            <a:ext uri="{FF2B5EF4-FFF2-40B4-BE49-F238E27FC236}">
              <a16:creationId xmlns:a16="http://schemas.microsoft.com/office/drawing/2014/main" id="{AF2814C9-91DF-4E40-A20D-460746EDB661}"/>
            </a:ext>
          </a:extLst>
        </xdr:cNvPr>
        <xdr:cNvSpPr/>
      </xdr:nvSpPr>
      <xdr:spPr>
        <a:xfrm>
          <a:off x="14541500" y="176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46808</xdr:rowOff>
    </xdr:from>
    <xdr:to>
      <xdr:col>81</xdr:col>
      <xdr:colOff>50800</xdr:colOff>
      <xdr:row>103</xdr:row>
      <xdr:rowOff>85998</xdr:rowOff>
    </xdr:to>
    <xdr:cxnSp macro="">
      <xdr:nvCxnSpPr>
        <xdr:cNvPr id="875" name="直線コネクタ 874">
          <a:extLst>
            <a:ext uri="{FF2B5EF4-FFF2-40B4-BE49-F238E27FC236}">
              <a16:creationId xmlns:a16="http://schemas.microsoft.com/office/drawing/2014/main" id="{857FE4D5-B58E-4E0A-A790-83D8647AD41D}"/>
            </a:ext>
          </a:extLst>
        </xdr:cNvPr>
        <xdr:cNvCxnSpPr/>
      </xdr:nvCxnSpPr>
      <xdr:spPr>
        <a:xfrm>
          <a:off x="14592300" y="17706158"/>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128270</xdr:rowOff>
    </xdr:from>
    <xdr:to>
      <xdr:col>72</xdr:col>
      <xdr:colOff>38100</xdr:colOff>
      <xdr:row>103</xdr:row>
      <xdr:rowOff>58420</xdr:rowOff>
    </xdr:to>
    <xdr:sp macro="" textlink="">
      <xdr:nvSpPr>
        <xdr:cNvPr id="876" name="楕円 875">
          <a:extLst>
            <a:ext uri="{FF2B5EF4-FFF2-40B4-BE49-F238E27FC236}">
              <a16:creationId xmlns:a16="http://schemas.microsoft.com/office/drawing/2014/main" id="{31B67A87-AAD1-49C3-9BBC-D8B898B7F620}"/>
            </a:ext>
          </a:extLst>
        </xdr:cNvPr>
        <xdr:cNvSpPr/>
      </xdr:nvSpPr>
      <xdr:spPr>
        <a:xfrm>
          <a:off x="13652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7620</xdr:rowOff>
    </xdr:from>
    <xdr:to>
      <xdr:col>76</xdr:col>
      <xdr:colOff>114300</xdr:colOff>
      <xdr:row>103</xdr:row>
      <xdr:rowOff>46808</xdr:rowOff>
    </xdr:to>
    <xdr:cxnSp macro="">
      <xdr:nvCxnSpPr>
        <xdr:cNvPr id="877" name="直線コネクタ 876">
          <a:extLst>
            <a:ext uri="{FF2B5EF4-FFF2-40B4-BE49-F238E27FC236}">
              <a16:creationId xmlns:a16="http://schemas.microsoft.com/office/drawing/2014/main" id="{5AD7DECF-EA7C-444C-BF5D-58B7B9DAE380}"/>
            </a:ext>
          </a:extLst>
        </xdr:cNvPr>
        <xdr:cNvCxnSpPr/>
      </xdr:nvCxnSpPr>
      <xdr:spPr>
        <a:xfrm>
          <a:off x="13703300" y="1766697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120106</xdr:rowOff>
    </xdr:from>
    <xdr:to>
      <xdr:col>67</xdr:col>
      <xdr:colOff>101600</xdr:colOff>
      <xdr:row>104</xdr:row>
      <xdr:rowOff>50256</xdr:rowOff>
    </xdr:to>
    <xdr:sp macro="" textlink="">
      <xdr:nvSpPr>
        <xdr:cNvPr id="878" name="楕円 877">
          <a:extLst>
            <a:ext uri="{FF2B5EF4-FFF2-40B4-BE49-F238E27FC236}">
              <a16:creationId xmlns:a16="http://schemas.microsoft.com/office/drawing/2014/main" id="{6C6327B3-5E8F-46A8-A0D0-7857EF489095}"/>
            </a:ext>
          </a:extLst>
        </xdr:cNvPr>
        <xdr:cNvSpPr/>
      </xdr:nvSpPr>
      <xdr:spPr>
        <a:xfrm>
          <a:off x="12763500" y="177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7620</xdr:rowOff>
    </xdr:from>
    <xdr:to>
      <xdr:col>71</xdr:col>
      <xdr:colOff>177800</xdr:colOff>
      <xdr:row>103</xdr:row>
      <xdr:rowOff>170906</xdr:rowOff>
    </xdr:to>
    <xdr:cxnSp macro="">
      <xdr:nvCxnSpPr>
        <xdr:cNvPr id="879" name="直線コネクタ 878">
          <a:extLst>
            <a:ext uri="{FF2B5EF4-FFF2-40B4-BE49-F238E27FC236}">
              <a16:creationId xmlns:a16="http://schemas.microsoft.com/office/drawing/2014/main" id="{822E90A3-7DFE-4370-8C5A-432DDA7ABA58}"/>
            </a:ext>
          </a:extLst>
        </xdr:cNvPr>
        <xdr:cNvCxnSpPr/>
      </xdr:nvCxnSpPr>
      <xdr:spPr>
        <a:xfrm flipV="1">
          <a:off x="12814300" y="17666970"/>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85470</xdr:rowOff>
    </xdr:from>
    <xdr:ext cx="405111" cy="259045"/>
    <xdr:sp macro="" textlink="">
      <xdr:nvSpPr>
        <xdr:cNvPr id="880" name="n_1aveValue【庁舎】&#10;有形固定資産減価償却率">
          <a:extLst>
            <a:ext uri="{FF2B5EF4-FFF2-40B4-BE49-F238E27FC236}">
              <a16:creationId xmlns:a16="http://schemas.microsoft.com/office/drawing/2014/main" id="{EE7F7295-3057-400C-BF70-303207BFABA3}"/>
            </a:ext>
          </a:extLst>
        </xdr:cNvPr>
        <xdr:cNvSpPr txBox="1"/>
      </xdr:nvSpPr>
      <xdr:spPr>
        <a:xfrm>
          <a:off x="15266044" y="1791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140988</xdr:rowOff>
    </xdr:from>
    <xdr:ext cx="405111" cy="259045"/>
    <xdr:sp macro="" textlink="">
      <xdr:nvSpPr>
        <xdr:cNvPr id="881" name="n_2aveValue【庁舎】&#10;有形固定資産減価償却率">
          <a:extLst>
            <a:ext uri="{FF2B5EF4-FFF2-40B4-BE49-F238E27FC236}">
              <a16:creationId xmlns:a16="http://schemas.microsoft.com/office/drawing/2014/main" id="{ADA4A3E5-D611-4C75-A465-229CA1DDDAD8}"/>
            </a:ext>
          </a:extLst>
        </xdr:cNvPr>
        <xdr:cNvSpPr txBox="1"/>
      </xdr:nvSpPr>
      <xdr:spPr>
        <a:xfrm>
          <a:off x="14389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882" name="n_3aveValue【庁舎】&#10;有形固定資産減価償却率">
          <a:extLst>
            <a:ext uri="{FF2B5EF4-FFF2-40B4-BE49-F238E27FC236}">
              <a16:creationId xmlns:a16="http://schemas.microsoft.com/office/drawing/2014/main" id="{F08DEB83-3BA4-416D-AD70-5C4A008291CD}"/>
            </a:ext>
          </a:extLst>
        </xdr:cNvPr>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106697</xdr:rowOff>
    </xdr:from>
    <xdr:ext cx="405111" cy="259045"/>
    <xdr:sp macro="" textlink="">
      <xdr:nvSpPr>
        <xdr:cNvPr id="883" name="n_4aveValue【庁舎】&#10;有形固定資産減価償却率">
          <a:extLst>
            <a:ext uri="{FF2B5EF4-FFF2-40B4-BE49-F238E27FC236}">
              <a16:creationId xmlns:a16="http://schemas.microsoft.com/office/drawing/2014/main" id="{AD818C17-C9D5-4A1D-B324-93DB2A43C8CF}"/>
            </a:ext>
          </a:extLst>
        </xdr:cNvPr>
        <xdr:cNvSpPr txBox="1"/>
      </xdr:nvSpPr>
      <xdr:spPr>
        <a:xfrm>
          <a:off x="12611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153325</xdr:rowOff>
    </xdr:from>
    <xdr:ext cx="405111" cy="259045"/>
    <xdr:sp macro="" textlink="">
      <xdr:nvSpPr>
        <xdr:cNvPr id="884" name="n_1mainValue【庁舎】&#10;有形固定資産減価償却率">
          <a:extLst>
            <a:ext uri="{FF2B5EF4-FFF2-40B4-BE49-F238E27FC236}">
              <a16:creationId xmlns:a16="http://schemas.microsoft.com/office/drawing/2014/main" id="{2D80D305-A4BB-44E2-A71D-3C2DA49788D5}"/>
            </a:ext>
          </a:extLst>
        </xdr:cNvPr>
        <xdr:cNvSpPr txBox="1"/>
      </xdr:nvSpPr>
      <xdr:spPr>
        <a:xfrm>
          <a:off x="15266044" y="1746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114135</xdr:rowOff>
    </xdr:from>
    <xdr:ext cx="405111" cy="259045"/>
    <xdr:sp macro="" textlink="">
      <xdr:nvSpPr>
        <xdr:cNvPr id="885" name="n_2mainValue【庁舎】&#10;有形固定資産減価償却率">
          <a:extLst>
            <a:ext uri="{FF2B5EF4-FFF2-40B4-BE49-F238E27FC236}">
              <a16:creationId xmlns:a16="http://schemas.microsoft.com/office/drawing/2014/main" id="{D9F44B2B-4A7E-49A7-8B48-748791FC87D7}"/>
            </a:ext>
          </a:extLst>
        </xdr:cNvPr>
        <xdr:cNvSpPr txBox="1"/>
      </xdr:nvSpPr>
      <xdr:spPr>
        <a:xfrm>
          <a:off x="14389744" y="1743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74947</xdr:rowOff>
    </xdr:from>
    <xdr:ext cx="405111" cy="259045"/>
    <xdr:sp macro="" textlink="">
      <xdr:nvSpPr>
        <xdr:cNvPr id="886" name="n_3mainValue【庁舎】&#10;有形固定資産減価償却率">
          <a:extLst>
            <a:ext uri="{FF2B5EF4-FFF2-40B4-BE49-F238E27FC236}">
              <a16:creationId xmlns:a16="http://schemas.microsoft.com/office/drawing/2014/main" id="{FBFD6A9C-6392-456A-96B4-8F8CD8485D68}"/>
            </a:ext>
          </a:extLst>
        </xdr:cNvPr>
        <xdr:cNvSpPr txBox="1"/>
      </xdr:nvSpPr>
      <xdr:spPr>
        <a:xfrm>
          <a:off x="13500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66783</xdr:rowOff>
    </xdr:from>
    <xdr:ext cx="405111" cy="259045"/>
    <xdr:sp macro="" textlink="">
      <xdr:nvSpPr>
        <xdr:cNvPr id="887" name="n_4mainValue【庁舎】&#10;有形固定資産減価償却率">
          <a:extLst>
            <a:ext uri="{FF2B5EF4-FFF2-40B4-BE49-F238E27FC236}">
              <a16:creationId xmlns:a16="http://schemas.microsoft.com/office/drawing/2014/main" id="{8D852CF8-066B-47C8-8ADF-000029BF932D}"/>
            </a:ext>
          </a:extLst>
        </xdr:cNvPr>
        <xdr:cNvSpPr txBox="1"/>
      </xdr:nvSpPr>
      <xdr:spPr>
        <a:xfrm>
          <a:off x="12611744" y="1755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B6D58B27-6B83-4C86-989D-62B9185515D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F9024F0A-E840-457D-8C14-159CCCE5877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92CF01DE-6A2A-445C-804A-3F7E58C76F1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98C5182D-8C9D-4629-A1B4-E18C4722529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4139065E-B214-4E8B-B126-8B5C6B8F5D4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CE719955-1116-4C40-8B65-F724A60E349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7CFC72CE-10BB-4798-94A2-92F3430E04F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AF15772B-786A-4FC9-BC11-89B89507C7C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022E891D-165E-4C59-83E5-A2921A6A965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BF890831-8207-448E-B680-C4D815FA914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050D6C0F-3555-4A63-926C-B857E780E8D2}"/>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622A5C16-7A03-44EC-8FDE-414D33024903}"/>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C0ABF964-2B7A-4C71-817A-B25582D3BB7D}"/>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128ACBBE-F620-411D-BE1C-25B0AA3B249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1E56D06C-5110-4D5A-B784-FDDD11EBCD2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4257C98F-4914-4764-A91F-3291BA18BD5B}"/>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1A99B4E6-0761-40CF-BEA8-CEC3BF7668E2}"/>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FC21ABC6-4366-42F2-B6A9-B07FDACBD117}"/>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BD81DE63-D3BC-4AD4-9E99-EDD2FF505FD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DC8A5D1F-0380-4A51-9BE0-231CDFBC97B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184D8743-2DB5-41CE-9221-BF9234967F2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909" name="直線コネクタ 908">
          <a:extLst>
            <a:ext uri="{FF2B5EF4-FFF2-40B4-BE49-F238E27FC236}">
              <a16:creationId xmlns:a16="http://schemas.microsoft.com/office/drawing/2014/main" id="{573DA676-0C29-4E8E-B37A-DA9447C4184E}"/>
            </a:ext>
          </a:extLst>
        </xdr:cNvPr>
        <xdr:cNvCxnSpPr/>
      </xdr:nvCxnSpPr>
      <xdr:spPr>
        <a:xfrm flipV="1">
          <a:off x="22160864" y="17345101"/>
          <a:ext cx="0" cy="114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910" name="【庁舎】&#10;一人当たり面積最小値テキスト">
          <a:extLst>
            <a:ext uri="{FF2B5EF4-FFF2-40B4-BE49-F238E27FC236}">
              <a16:creationId xmlns:a16="http://schemas.microsoft.com/office/drawing/2014/main" id="{E77029B8-6D31-4C3E-994F-FBB62B2AF242}"/>
            </a:ext>
          </a:extLst>
        </xdr:cNvPr>
        <xdr:cNvSpPr txBox="1"/>
      </xdr:nvSpPr>
      <xdr:spPr>
        <a:xfrm>
          <a:off x="22199600" y="184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911" name="直線コネクタ 910">
          <a:extLst>
            <a:ext uri="{FF2B5EF4-FFF2-40B4-BE49-F238E27FC236}">
              <a16:creationId xmlns:a16="http://schemas.microsoft.com/office/drawing/2014/main" id="{2288C3AF-66A8-456A-9600-8106EB3000ED}"/>
            </a:ext>
          </a:extLst>
        </xdr:cNvPr>
        <xdr:cNvCxnSpPr/>
      </xdr:nvCxnSpPr>
      <xdr:spPr>
        <a:xfrm>
          <a:off x="22072600" y="1849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912" name="【庁舎】&#10;一人当たり面積最大値テキスト">
          <a:extLst>
            <a:ext uri="{FF2B5EF4-FFF2-40B4-BE49-F238E27FC236}">
              <a16:creationId xmlns:a16="http://schemas.microsoft.com/office/drawing/2014/main" id="{EE71C854-883A-4CFC-805B-78C4803F6ABE}"/>
            </a:ext>
          </a:extLst>
        </xdr:cNvPr>
        <xdr:cNvSpPr txBox="1"/>
      </xdr:nvSpPr>
      <xdr:spPr>
        <a:xfrm>
          <a:off x="22199600" y="1712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913" name="直線コネクタ 912">
          <a:extLst>
            <a:ext uri="{FF2B5EF4-FFF2-40B4-BE49-F238E27FC236}">
              <a16:creationId xmlns:a16="http://schemas.microsoft.com/office/drawing/2014/main" id="{F2DFCA2D-DB10-4EC3-A6EF-419030EC7E4F}"/>
            </a:ext>
          </a:extLst>
        </xdr:cNvPr>
        <xdr:cNvCxnSpPr/>
      </xdr:nvCxnSpPr>
      <xdr:spPr>
        <a:xfrm>
          <a:off x="22072600" y="1734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170705</xdr:rowOff>
    </xdr:from>
    <xdr:ext cx="469744" cy="259045"/>
    <xdr:sp macro="" textlink="">
      <xdr:nvSpPr>
        <xdr:cNvPr id="914" name="【庁舎】&#10;一人当たり面積平均値テキスト">
          <a:extLst>
            <a:ext uri="{FF2B5EF4-FFF2-40B4-BE49-F238E27FC236}">
              <a16:creationId xmlns:a16="http://schemas.microsoft.com/office/drawing/2014/main" id="{73A9B35F-17CE-4A4F-A03F-2B809F28BEE9}"/>
            </a:ext>
          </a:extLst>
        </xdr:cNvPr>
        <xdr:cNvSpPr txBox="1"/>
      </xdr:nvSpPr>
      <xdr:spPr>
        <a:xfrm>
          <a:off x="22199600" y="181729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915" name="フローチャート: 判断 914">
          <a:extLst>
            <a:ext uri="{FF2B5EF4-FFF2-40B4-BE49-F238E27FC236}">
              <a16:creationId xmlns:a16="http://schemas.microsoft.com/office/drawing/2014/main" id="{84608C94-7758-4F6F-B111-3950266F7F3D}"/>
            </a:ext>
          </a:extLst>
        </xdr:cNvPr>
        <xdr:cNvSpPr/>
      </xdr:nvSpPr>
      <xdr:spPr>
        <a:xfrm>
          <a:off x="221107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916" name="フローチャート: 判断 915">
          <a:extLst>
            <a:ext uri="{FF2B5EF4-FFF2-40B4-BE49-F238E27FC236}">
              <a16:creationId xmlns:a16="http://schemas.microsoft.com/office/drawing/2014/main" id="{683B4E33-BC84-4A62-87FC-21551CE54CAC}"/>
            </a:ext>
          </a:extLst>
        </xdr:cNvPr>
        <xdr:cNvSpPr/>
      </xdr:nvSpPr>
      <xdr:spPr>
        <a:xfrm>
          <a:off x="21272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917" name="フローチャート: 判断 916">
          <a:extLst>
            <a:ext uri="{FF2B5EF4-FFF2-40B4-BE49-F238E27FC236}">
              <a16:creationId xmlns:a16="http://schemas.microsoft.com/office/drawing/2014/main" id="{7433431B-8442-4602-86FA-021BA75686EB}"/>
            </a:ext>
          </a:extLst>
        </xdr:cNvPr>
        <xdr:cNvSpPr/>
      </xdr:nvSpPr>
      <xdr:spPr>
        <a:xfrm>
          <a:off x="20383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918" name="フローチャート: 判断 917">
          <a:extLst>
            <a:ext uri="{FF2B5EF4-FFF2-40B4-BE49-F238E27FC236}">
              <a16:creationId xmlns:a16="http://schemas.microsoft.com/office/drawing/2014/main" id="{4AAA8B93-C899-4BF7-93CD-77A08504A10C}"/>
            </a:ext>
          </a:extLst>
        </xdr:cNvPr>
        <xdr:cNvSpPr/>
      </xdr:nvSpPr>
      <xdr:spPr>
        <a:xfrm>
          <a:off x="19494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153873</xdr:rowOff>
    </xdr:from>
    <xdr:to>
      <xdr:col>98</xdr:col>
      <xdr:colOff>38100</xdr:colOff>
      <xdr:row>107</xdr:row>
      <xdr:rowOff>84023</xdr:rowOff>
    </xdr:to>
    <xdr:sp macro="" textlink="">
      <xdr:nvSpPr>
        <xdr:cNvPr id="919" name="フローチャート: 判断 918">
          <a:extLst>
            <a:ext uri="{FF2B5EF4-FFF2-40B4-BE49-F238E27FC236}">
              <a16:creationId xmlns:a16="http://schemas.microsoft.com/office/drawing/2014/main" id="{53122413-642A-4A4A-AE62-76804AA812F7}"/>
            </a:ext>
          </a:extLst>
        </xdr:cNvPr>
        <xdr:cNvSpPr/>
      </xdr:nvSpPr>
      <xdr:spPr>
        <a:xfrm>
          <a:off x="18605500" y="1832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DC5D69C7-A9C5-4F4C-B65F-265C23FBA8F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58B42CCC-3253-48D1-9A1E-88DFC33F45A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4C8A1FAA-CF4D-41FF-92D1-F1547712752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4D9A1123-13A7-45DB-8FCE-5CA57305ACB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5CFF4726-7EC0-47D5-9ECB-E74A951FDEE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76606</xdr:rowOff>
    </xdr:from>
    <xdr:to>
      <xdr:col>116</xdr:col>
      <xdr:colOff>114300</xdr:colOff>
      <xdr:row>106</xdr:row>
      <xdr:rowOff>6756</xdr:rowOff>
    </xdr:to>
    <xdr:sp macro="" textlink="">
      <xdr:nvSpPr>
        <xdr:cNvPr id="925" name="楕円 924">
          <a:extLst>
            <a:ext uri="{FF2B5EF4-FFF2-40B4-BE49-F238E27FC236}">
              <a16:creationId xmlns:a16="http://schemas.microsoft.com/office/drawing/2014/main" id="{8B775A9B-9233-4517-B3F7-EA8143F760B0}"/>
            </a:ext>
          </a:extLst>
        </xdr:cNvPr>
        <xdr:cNvSpPr/>
      </xdr:nvSpPr>
      <xdr:spPr>
        <a:xfrm>
          <a:off x="22110700" y="1807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99483</xdr:rowOff>
    </xdr:from>
    <xdr:ext cx="469744" cy="259045"/>
    <xdr:sp macro="" textlink="">
      <xdr:nvSpPr>
        <xdr:cNvPr id="926" name="【庁舎】&#10;一人当たり面積該当値テキスト">
          <a:extLst>
            <a:ext uri="{FF2B5EF4-FFF2-40B4-BE49-F238E27FC236}">
              <a16:creationId xmlns:a16="http://schemas.microsoft.com/office/drawing/2014/main" id="{76FA57E5-841A-4CD8-AE91-7BF0324AF175}"/>
            </a:ext>
          </a:extLst>
        </xdr:cNvPr>
        <xdr:cNvSpPr txBox="1"/>
      </xdr:nvSpPr>
      <xdr:spPr>
        <a:xfrm>
          <a:off x="22199600" y="17930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78436</xdr:rowOff>
    </xdr:from>
    <xdr:to>
      <xdr:col>112</xdr:col>
      <xdr:colOff>38100</xdr:colOff>
      <xdr:row>106</xdr:row>
      <xdr:rowOff>8586</xdr:rowOff>
    </xdr:to>
    <xdr:sp macro="" textlink="">
      <xdr:nvSpPr>
        <xdr:cNvPr id="927" name="楕円 926">
          <a:extLst>
            <a:ext uri="{FF2B5EF4-FFF2-40B4-BE49-F238E27FC236}">
              <a16:creationId xmlns:a16="http://schemas.microsoft.com/office/drawing/2014/main" id="{5D7E37FE-AF95-4796-983C-296D599C29E8}"/>
            </a:ext>
          </a:extLst>
        </xdr:cNvPr>
        <xdr:cNvSpPr/>
      </xdr:nvSpPr>
      <xdr:spPr>
        <a:xfrm>
          <a:off x="21272500" y="1808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127406</xdr:rowOff>
    </xdr:from>
    <xdr:to>
      <xdr:col>116</xdr:col>
      <xdr:colOff>63500</xdr:colOff>
      <xdr:row>105</xdr:row>
      <xdr:rowOff>129236</xdr:rowOff>
    </xdr:to>
    <xdr:cxnSp macro="">
      <xdr:nvCxnSpPr>
        <xdr:cNvPr id="928" name="直線コネクタ 927">
          <a:extLst>
            <a:ext uri="{FF2B5EF4-FFF2-40B4-BE49-F238E27FC236}">
              <a16:creationId xmlns:a16="http://schemas.microsoft.com/office/drawing/2014/main" id="{0FD03965-F9D0-42AA-AE72-6F31FB68D7A5}"/>
            </a:ext>
          </a:extLst>
        </xdr:cNvPr>
        <xdr:cNvCxnSpPr/>
      </xdr:nvCxnSpPr>
      <xdr:spPr>
        <a:xfrm flipV="1">
          <a:off x="21323300" y="18129656"/>
          <a:ext cx="8382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84379</xdr:rowOff>
    </xdr:from>
    <xdr:to>
      <xdr:col>107</xdr:col>
      <xdr:colOff>101600</xdr:colOff>
      <xdr:row>106</xdr:row>
      <xdr:rowOff>14529</xdr:rowOff>
    </xdr:to>
    <xdr:sp macro="" textlink="">
      <xdr:nvSpPr>
        <xdr:cNvPr id="929" name="楕円 928">
          <a:extLst>
            <a:ext uri="{FF2B5EF4-FFF2-40B4-BE49-F238E27FC236}">
              <a16:creationId xmlns:a16="http://schemas.microsoft.com/office/drawing/2014/main" id="{002249DD-2C33-4885-A5C3-71BF11ABF8BF}"/>
            </a:ext>
          </a:extLst>
        </xdr:cNvPr>
        <xdr:cNvSpPr/>
      </xdr:nvSpPr>
      <xdr:spPr>
        <a:xfrm>
          <a:off x="20383500" y="1808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129236</xdr:rowOff>
    </xdr:from>
    <xdr:to>
      <xdr:col>111</xdr:col>
      <xdr:colOff>177800</xdr:colOff>
      <xdr:row>105</xdr:row>
      <xdr:rowOff>135179</xdr:rowOff>
    </xdr:to>
    <xdr:cxnSp macro="">
      <xdr:nvCxnSpPr>
        <xdr:cNvPr id="930" name="直線コネクタ 929">
          <a:extLst>
            <a:ext uri="{FF2B5EF4-FFF2-40B4-BE49-F238E27FC236}">
              <a16:creationId xmlns:a16="http://schemas.microsoft.com/office/drawing/2014/main" id="{0ED6A279-BCDC-4965-A851-89F357011AD2}"/>
            </a:ext>
          </a:extLst>
        </xdr:cNvPr>
        <xdr:cNvCxnSpPr/>
      </xdr:nvCxnSpPr>
      <xdr:spPr>
        <a:xfrm flipV="1">
          <a:off x="20434300" y="18131486"/>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88036</xdr:rowOff>
    </xdr:from>
    <xdr:to>
      <xdr:col>102</xdr:col>
      <xdr:colOff>165100</xdr:colOff>
      <xdr:row>106</xdr:row>
      <xdr:rowOff>18186</xdr:rowOff>
    </xdr:to>
    <xdr:sp macro="" textlink="">
      <xdr:nvSpPr>
        <xdr:cNvPr id="931" name="楕円 930">
          <a:extLst>
            <a:ext uri="{FF2B5EF4-FFF2-40B4-BE49-F238E27FC236}">
              <a16:creationId xmlns:a16="http://schemas.microsoft.com/office/drawing/2014/main" id="{205347EB-5F5C-4AF7-8465-B59FDB5D681E}"/>
            </a:ext>
          </a:extLst>
        </xdr:cNvPr>
        <xdr:cNvSpPr/>
      </xdr:nvSpPr>
      <xdr:spPr>
        <a:xfrm>
          <a:off x="19494500" y="1809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135179</xdr:rowOff>
    </xdr:from>
    <xdr:to>
      <xdr:col>107</xdr:col>
      <xdr:colOff>50800</xdr:colOff>
      <xdr:row>105</xdr:row>
      <xdr:rowOff>138836</xdr:rowOff>
    </xdr:to>
    <xdr:cxnSp macro="">
      <xdr:nvCxnSpPr>
        <xdr:cNvPr id="932" name="直線コネクタ 931">
          <a:extLst>
            <a:ext uri="{FF2B5EF4-FFF2-40B4-BE49-F238E27FC236}">
              <a16:creationId xmlns:a16="http://schemas.microsoft.com/office/drawing/2014/main" id="{7FEF9B15-2EF8-4D43-9269-056F7E497BCB}"/>
            </a:ext>
          </a:extLst>
        </xdr:cNvPr>
        <xdr:cNvCxnSpPr/>
      </xdr:nvCxnSpPr>
      <xdr:spPr>
        <a:xfrm flipV="1">
          <a:off x="19545300" y="18137429"/>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26772</xdr:rowOff>
    </xdr:from>
    <xdr:to>
      <xdr:col>98</xdr:col>
      <xdr:colOff>38100</xdr:colOff>
      <xdr:row>105</xdr:row>
      <xdr:rowOff>128372</xdr:rowOff>
    </xdr:to>
    <xdr:sp macro="" textlink="">
      <xdr:nvSpPr>
        <xdr:cNvPr id="933" name="楕円 932">
          <a:extLst>
            <a:ext uri="{FF2B5EF4-FFF2-40B4-BE49-F238E27FC236}">
              <a16:creationId xmlns:a16="http://schemas.microsoft.com/office/drawing/2014/main" id="{CD9562F8-41F2-40C4-8CCA-8E8EF2ABAC49}"/>
            </a:ext>
          </a:extLst>
        </xdr:cNvPr>
        <xdr:cNvSpPr/>
      </xdr:nvSpPr>
      <xdr:spPr>
        <a:xfrm>
          <a:off x="18605500" y="1802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77572</xdr:rowOff>
    </xdr:from>
    <xdr:to>
      <xdr:col>102</xdr:col>
      <xdr:colOff>114300</xdr:colOff>
      <xdr:row>105</xdr:row>
      <xdr:rowOff>138836</xdr:rowOff>
    </xdr:to>
    <xdr:cxnSp macro="">
      <xdr:nvCxnSpPr>
        <xdr:cNvPr id="934" name="直線コネクタ 933">
          <a:extLst>
            <a:ext uri="{FF2B5EF4-FFF2-40B4-BE49-F238E27FC236}">
              <a16:creationId xmlns:a16="http://schemas.microsoft.com/office/drawing/2014/main" id="{D0483CDF-D4CF-43EA-BE9A-B01B2890F60D}"/>
            </a:ext>
          </a:extLst>
        </xdr:cNvPr>
        <xdr:cNvCxnSpPr/>
      </xdr:nvCxnSpPr>
      <xdr:spPr>
        <a:xfrm>
          <a:off x="18656300" y="18079822"/>
          <a:ext cx="889000" cy="6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127271</xdr:rowOff>
    </xdr:from>
    <xdr:ext cx="469744" cy="259045"/>
    <xdr:sp macro="" textlink="">
      <xdr:nvSpPr>
        <xdr:cNvPr id="935" name="n_1aveValue【庁舎】&#10;一人当たり面積">
          <a:extLst>
            <a:ext uri="{FF2B5EF4-FFF2-40B4-BE49-F238E27FC236}">
              <a16:creationId xmlns:a16="http://schemas.microsoft.com/office/drawing/2014/main" id="{86BEE611-B87B-4B9B-9046-BF5BC2985E0E}"/>
            </a:ext>
          </a:extLst>
        </xdr:cNvPr>
        <xdr:cNvSpPr txBox="1"/>
      </xdr:nvSpPr>
      <xdr:spPr>
        <a:xfrm>
          <a:off x="210757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149217</xdr:rowOff>
    </xdr:from>
    <xdr:ext cx="469744" cy="259045"/>
    <xdr:sp macro="" textlink="">
      <xdr:nvSpPr>
        <xdr:cNvPr id="936" name="n_2aveValue【庁舎】&#10;一人当たり面積">
          <a:extLst>
            <a:ext uri="{FF2B5EF4-FFF2-40B4-BE49-F238E27FC236}">
              <a16:creationId xmlns:a16="http://schemas.microsoft.com/office/drawing/2014/main" id="{5D13D974-3906-464B-8300-EFDBEC06A374}"/>
            </a:ext>
          </a:extLst>
        </xdr:cNvPr>
        <xdr:cNvSpPr txBox="1"/>
      </xdr:nvSpPr>
      <xdr:spPr>
        <a:xfrm>
          <a:off x="20199427" y="1832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159275</xdr:rowOff>
    </xdr:from>
    <xdr:ext cx="469744" cy="259045"/>
    <xdr:sp macro="" textlink="">
      <xdr:nvSpPr>
        <xdr:cNvPr id="937" name="n_3aveValue【庁舎】&#10;一人当たり面積">
          <a:extLst>
            <a:ext uri="{FF2B5EF4-FFF2-40B4-BE49-F238E27FC236}">
              <a16:creationId xmlns:a16="http://schemas.microsoft.com/office/drawing/2014/main" id="{7662332A-2973-4564-9B8E-367B821E3C88}"/>
            </a:ext>
          </a:extLst>
        </xdr:cNvPr>
        <xdr:cNvSpPr txBox="1"/>
      </xdr:nvSpPr>
      <xdr:spPr>
        <a:xfrm>
          <a:off x="193104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75150</xdr:rowOff>
    </xdr:from>
    <xdr:ext cx="469744" cy="259045"/>
    <xdr:sp macro="" textlink="">
      <xdr:nvSpPr>
        <xdr:cNvPr id="938" name="n_4aveValue【庁舎】&#10;一人当たり面積">
          <a:extLst>
            <a:ext uri="{FF2B5EF4-FFF2-40B4-BE49-F238E27FC236}">
              <a16:creationId xmlns:a16="http://schemas.microsoft.com/office/drawing/2014/main" id="{F61E3EBA-5824-4D08-B141-4011360FE2BA}"/>
            </a:ext>
          </a:extLst>
        </xdr:cNvPr>
        <xdr:cNvSpPr txBox="1"/>
      </xdr:nvSpPr>
      <xdr:spPr>
        <a:xfrm>
          <a:off x="18421427" y="1842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25113</xdr:rowOff>
    </xdr:from>
    <xdr:ext cx="469744" cy="259045"/>
    <xdr:sp macro="" textlink="">
      <xdr:nvSpPr>
        <xdr:cNvPr id="939" name="n_1mainValue【庁舎】&#10;一人当たり面積">
          <a:extLst>
            <a:ext uri="{FF2B5EF4-FFF2-40B4-BE49-F238E27FC236}">
              <a16:creationId xmlns:a16="http://schemas.microsoft.com/office/drawing/2014/main" id="{5FFA9B39-C181-4912-9EC3-14E1430EC6DD}"/>
            </a:ext>
          </a:extLst>
        </xdr:cNvPr>
        <xdr:cNvSpPr txBox="1"/>
      </xdr:nvSpPr>
      <xdr:spPr>
        <a:xfrm>
          <a:off x="21075727" y="1785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31056</xdr:rowOff>
    </xdr:from>
    <xdr:ext cx="469744" cy="259045"/>
    <xdr:sp macro="" textlink="">
      <xdr:nvSpPr>
        <xdr:cNvPr id="940" name="n_2mainValue【庁舎】&#10;一人当たり面積">
          <a:extLst>
            <a:ext uri="{FF2B5EF4-FFF2-40B4-BE49-F238E27FC236}">
              <a16:creationId xmlns:a16="http://schemas.microsoft.com/office/drawing/2014/main" id="{EF181DE9-17DF-43BC-A6A1-60A3D9AAE97E}"/>
            </a:ext>
          </a:extLst>
        </xdr:cNvPr>
        <xdr:cNvSpPr txBox="1"/>
      </xdr:nvSpPr>
      <xdr:spPr>
        <a:xfrm>
          <a:off x="20199427" y="1786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34713</xdr:rowOff>
    </xdr:from>
    <xdr:ext cx="469744" cy="259045"/>
    <xdr:sp macro="" textlink="">
      <xdr:nvSpPr>
        <xdr:cNvPr id="941" name="n_3mainValue【庁舎】&#10;一人当たり面積">
          <a:extLst>
            <a:ext uri="{FF2B5EF4-FFF2-40B4-BE49-F238E27FC236}">
              <a16:creationId xmlns:a16="http://schemas.microsoft.com/office/drawing/2014/main" id="{190EB48B-8F81-4F9E-908B-640E46772914}"/>
            </a:ext>
          </a:extLst>
        </xdr:cNvPr>
        <xdr:cNvSpPr txBox="1"/>
      </xdr:nvSpPr>
      <xdr:spPr>
        <a:xfrm>
          <a:off x="19310427" y="1786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144899</xdr:rowOff>
    </xdr:from>
    <xdr:ext cx="469744" cy="259045"/>
    <xdr:sp macro="" textlink="">
      <xdr:nvSpPr>
        <xdr:cNvPr id="942" name="n_4mainValue【庁舎】&#10;一人当たり面積">
          <a:extLst>
            <a:ext uri="{FF2B5EF4-FFF2-40B4-BE49-F238E27FC236}">
              <a16:creationId xmlns:a16="http://schemas.microsoft.com/office/drawing/2014/main" id="{546E94D3-FFCE-40BE-B5FB-3C3694FA77C0}"/>
            </a:ext>
          </a:extLst>
        </xdr:cNvPr>
        <xdr:cNvSpPr txBox="1"/>
      </xdr:nvSpPr>
      <xdr:spPr>
        <a:xfrm>
          <a:off x="18421427" y="17804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A9E79732-A4D2-4633-B7EA-D4C32FBDA05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047CEAD0-9507-4643-9359-F746C6DD350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C9644A5E-87A1-4291-9565-A00D5E2EB9B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体育館・プール以外の施設類型において令和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年度にかけて有形固定資産減価償却率が増加している。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施設類型の体育館・プールにおいて、グリーンピア南阿蘇のテニスコートが売却されたため、有形固定資産減価償却率が</a:t>
          </a:r>
          <a:r>
            <a:rPr kumimoji="1" lang="en-US" altLang="ja-JP" sz="1300">
              <a:latin typeface="ＭＳ Ｐゴシック" panose="020B0600070205080204" pitchFamily="50" charset="-128"/>
              <a:ea typeface="ＭＳ Ｐゴシック" panose="020B0600070205080204" pitchFamily="50" charset="-128"/>
            </a:rPr>
            <a:t>89.4%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88.9%</a:t>
          </a:r>
          <a:r>
            <a:rPr kumimoji="1" lang="ja-JP" altLang="en-US" sz="1300">
              <a:latin typeface="ＭＳ Ｐゴシック" panose="020B0600070205080204" pitchFamily="50" charset="-128"/>
              <a:ea typeface="ＭＳ Ｐゴシック" panose="020B0600070205080204" pitchFamily="50" charset="-128"/>
            </a:rPr>
            <a:t>となった。また、一人当たりの面積においても</a:t>
          </a:r>
          <a:r>
            <a:rPr kumimoji="1" lang="en-US" altLang="ja-JP" sz="1300">
              <a:latin typeface="ＭＳ Ｐゴシック" panose="020B0600070205080204" pitchFamily="50" charset="-128"/>
              <a:ea typeface="ＭＳ Ｐゴシック" panose="020B0600070205080204" pitchFamily="50" charset="-128"/>
            </a:rPr>
            <a:t>1.193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0.954</a:t>
          </a:r>
          <a:r>
            <a:rPr kumimoji="1" lang="ja-JP" altLang="en-US" sz="1300">
              <a:latin typeface="ＭＳ Ｐゴシック" panose="020B0600070205080204" pitchFamily="50" charset="-128"/>
              <a:ea typeface="ＭＳ Ｐゴシック" panose="020B0600070205080204" pitchFamily="50" charset="-128"/>
            </a:rPr>
            <a:t>㎡へと減少し類似団体平均値に近づいた。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年度太陽光発電設備等設置工事を</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百万円で実施しており、有形固定資産減価償却率</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は増加したものの</a:t>
          </a:r>
          <a:r>
            <a:rPr kumimoji="1" lang="en-US" altLang="ja-JP" sz="1300">
              <a:latin typeface="ＭＳ Ｐゴシック" panose="020B0600070205080204" pitchFamily="50" charset="-128"/>
              <a:ea typeface="ＭＳ Ｐゴシック" panose="020B0600070205080204" pitchFamily="50" charset="-128"/>
            </a:rPr>
            <a:t>40.1%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40.9%</a:t>
          </a:r>
          <a:r>
            <a:rPr kumimoji="1" lang="ja-JP" altLang="en-US" sz="1300">
              <a:latin typeface="ＭＳ Ｐゴシック" panose="020B0600070205080204" pitchFamily="50" charset="-128"/>
              <a:ea typeface="ＭＳ Ｐゴシック" panose="020B0600070205080204" pitchFamily="50" charset="-128"/>
            </a:rPr>
            <a:t>と増加が緩やかとなっている。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10,115
9,961
137.32
13,277,580
12,665,248
545,605
6,359,824
19,999,434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令和５年度の財政力指数は０．２１で、令和４年度と比較すると０．０１ポイント減少している。これは、公債費の増加に伴い基準財政需要額が増加したことが大きな要因と考えられる。</a:t>
          </a:r>
        </a:p>
        <a:p>
          <a:r>
            <a:rPr kumimoji="1" lang="ja-JP" altLang="en-US" sz="1300">
              <a:latin typeface="ＭＳ Ｐゴシック" panose="020B0600070205080204" pitchFamily="50" charset="-128"/>
              <a:ea typeface="ＭＳ Ｐゴシック" panose="020B0600070205080204" pitchFamily="50" charset="-128"/>
            </a:rPr>
            <a:t>　本村は歳入の約７割が依存財源であるため、企業誘致に力を入れるとともに更なる徴収業務の強化と移住定住の促進による人口増加に取組みながら収入の確保を図り、行政の効率化を進めながら支出を抑制し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122061</xdr:rowOff>
    </xdr:from>
    <xdr:to>
      <xdr:col>23</xdr:col>
      <xdr:colOff>133350</xdr:colOff>
      <xdr:row>43</xdr:row>
      <xdr:rowOff>135467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944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108655</xdr:rowOff>
    </xdr:from>
    <xdr:to>
      <xdr:col>19</xdr:col>
      <xdr:colOff>133350</xdr:colOff>
      <xdr:row>43</xdr:row>
      <xdr:rowOff>122061</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81845</xdr:rowOff>
    </xdr:from>
    <xdr:to>
      <xdr:col>15</xdr:col>
      <xdr:colOff>82550</xdr:colOff>
      <xdr:row>43</xdr:row>
      <xdr:rowOff>108655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541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68439</xdr:rowOff>
    </xdr:from>
    <xdr:to>
      <xdr:col>11</xdr:col>
      <xdr:colOff>31750</xdr:colOff>
      <xdr:row>43</xdr:row>
      <xdr:rowOff>81845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151994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52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71261</xdr:rowOff>
    </xdr:from>
    <xdr:to>
      <xdr:col>19</xdr:col>
      <xdr:colOff>184150</xdr:colOff>
      <xdr:row>44</xdr:row>
      <xdr:rowOff>1411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157638</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2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57855</xdr:rowOff>
    </xdr:from>
    <xdr:to>
      <xdr:col>15</xdr:col>
      <xdr:colOff>133350</xdr:colOff>
      <xdr:row>43</xdr:row>
      <xdr:rowOff>159455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144232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31045</xdr:rowOff>
    </xdr:from>
    <xdr:to>
      <xdr:col>11</xdr:col>
      <xdr:colOff>82550</xdr:colOff>
      <xdr:row>43</xdr:row>
      <xdr:rowOff>132645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117422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令和５年度の経常収支比率は９５．４％で，令和４年度と比較すると０．５ポイント増加した。これは、過疎対策事業債や災害復旧事業債等の公債費の増加が大きな要因と考えられる。</a:t>
          </a:r>
        </a:p>
        <a:p>
          <a:r>
            <a:rPr kumimoji="1" lang="ja-JP" altLang="en-US" sz="1300">
              <a:latin typeface="ＭＳ Ｐゴシック" panose="020B0600070205080204" pitchFamily="50" charset="-128"/>
              <a:ea typeface="ＭＳ Ｐゴシック" panose="020B0600070205080204" pitchFamily="50" charset="-128"/>
            </a:rPr>
            <a:t>　令和５年度と令和４年度の公債費を比較すると１．９ポイント増加しており、今後も熊本地震に伴う災害復旧事業や小規模住宅地区等改良事業等の地方債償還の増加が見込まれる。また、人口減による普通交付税の削減もあり、財政の硬直化がさらに進むことが予想されるため、行財政改革への取組を通じて義務的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128524</xdr:rowOff>
    </xdr:from>
    <xdr:to>
      <xdr:col>23</xdr:col>
      <xdr:colOff>133350</xdr:colOff>
      <xdr:row>65</xdr:row>
      <xdr:rowOff>152654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27277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128524</xdr:rowOff>
    </xdr:from>
    <xdr:to>
      <xdr:col>19</xdr:col>
      <xdr:colOff>133350</xdr:colOff>
      <xdr:row>66</xdr:row>
      <xdr:rowOff>39116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1272774"/>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39116</xdr:rowOff>
    </xdr:from>
    <xdr:to>
      <xdr:col>15</xdr:col>
      <xdr:colOff>82550</xdr:colOff>
      <xdr:row>67</xdr:row>
      <xdr:rowOff>22098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1354816"/>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22098</xdr:rowOff>
    </xdr:from>
    <xdr:to>
      <xdr:col>11</xdr:col>
      <xdr:colOff>31750</xdr:colOff>
      <xdr:row>67</xdr:row>
      <xdr:rowOff>55880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150924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160799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163085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101854</xdr:rowOff>
    </xdr:from>
    <xdr:to>
      <xdr:col>23</xdr:col>
      <xdr:colOff>184150</xdr:colOff>
      <xdr:row>66</xdr:row>
      <xdr:rowOff>32004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2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169181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14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77724</xdr:rowOff>
    </xdr:from>
    <xdr:to>
      <xdr:col>19</xdr:col>
      <xdr:colOff>184150</xdr:colOff>
      <xdr:row>66</xdr:row>
      <xdr:rowOff>7874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164101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308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159766</xdr:rowOff>
    </xdr:from>
    <xdr:to>
      <xdr:col>15</xdr:col>
      <xdr:colOff>133350</xdr:colOff>
      <xdr:row>66</xdr:row>
      <xdr:rowOff>89916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74693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39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142748</xdr:rowOff>
    </xdr:from>
    <xdr:to>
      <xdr:col>11</xdr:col>
      <xdr:colOff>82550</xdr:colOff>
      <xdr:row>67</xdr:row>
      <xdr:rowOff>72898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45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57675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54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5080</xdr:rowOff>
    </xdr:from>
    <xdr:to>
      <xdr:col>7</xdr:col>
      <xdr:colOff>31750</xdr:colOff>
      <xdr:row>67</xdr:row>
      <xdr:rowOff>106680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49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91457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57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[334,666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令和５年度は一人当たり３３４，６６６円で全国・県平均を上回っているが令和４年度と比較すると７，１６１円減少している。</a:t>
          </a:r>
          <a:r>
            <a:rPr kumimoji="1" lang="ja-JP" altLang="en-US" sz="1300">
              <a:solidFill>
                <a:schemeClr val="tx1"/>
              </a:solidFill>
              <a:latin typeface="ＭＳ Ｐゴシック" panose="020B0600070205080204" pitchFamily="50" charset="-128"/>
              <a:ea typeface="ＭＳ Ｐゴシック" panose="020B0600070205080204" pitchFamily="50" charset="-128"/>
            </a:rPr>
            <a:t>減少の要因としては、人件費の減少によるものであり、退職手当組合負担金、職員基本給の減が大きな要因である。</a:t>
          </a:r>
        </a:p>
        <a:p>
          <a:r>
            <a:rPr kumimoji="1" lang="ja-JP" altLang="en-US" sz="1300">
              <a:latin typeface="ＭＳ Ｐゴシック" panose="020B0600070205080204" pitchFamily="50" charset="-128"/>
              <a:ea typeface="ＭＳ Ｐゴシック" panose="020B0600070205080204" pitchFamily="50" charset="-128"/>
            </a:rPr>
            <a:t>　今後も、公共施設の統廃合や効率的な利活用により経費の削減に努め支出の抑制に努める。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148527</xdr:rowOff>
    </xdr:from>
    <xdr:to>
      <xdr:col>23</xdr:col>
      <xdr:colOff>133350</xdr:colOff>
      <xdr:row>83</xdr:row>
      <xdr:rowOff>1763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4207427"/>
          <a:ext cx="838200" cy="2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169403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28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37895</xdr:rowOff>
    </xdr:from>
    <xdr:to>
      <xdr:col>19</xdr:col>
      <xdr:colOff>133350</xdr:colOff>
      <xdr:row>83</xdr:row>
      <xdr:rowOff>1763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096795"/>
          <a:ext cx="889000" cy="13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71317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0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37895</xdr:rowOff>
    </xdr:from>
    <xdr:to>
      <xdr:col>15</xdr:col>
      <xdr:colOff>82550</xdr:colOff>
      <xdr:row>82</xdr:row>
      <xdr:rowOff>163219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096795"/>
          <a:ext cx="889000" cy="12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33472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26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145828</xdr:rowOff>
    </xdr:from>
    <xdr:to>
      <xdr:col>11</xdr:col>
      <xdr:colOff>31750</xdr:colOff>
      <xdr:row>82</xdr:row>
      <xdr:rowOff>163219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033278"/>
          <a:ext cx="889000" cy="18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163588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87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31234</xdr:rowOff>
    </xdr:from>
    <xdr:to>
      <xdr:col>7</xdr:col>
      <xdr:colOff>31750</xdr:colOff>
      <xdr:row>80</xdr:row>
      <xdr:rowOff>132834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74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143011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51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97727</xdr:rowOff>
    </xdr:from>
    <xdr:to>
      <xdr:col>23</xdr:col>
      <xdr:colOff>184150</xdr:colOff>
      <xdr:row>83</xdr:row>
      <xdr:rowOff>27877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15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114254</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001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122413</xdr:rowOff>
    </xdr:from>
    <xdr:to>
      <xdr:col>19</xdr:col>
      <xdr:colOff>184150</xdr:colOff>
      <xdr:row>83</xdr:row>
      <xdr:rowOff>52563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18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62740</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95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158545</xdr:rowOff>
    </xdr:from>
    <xdr:to>
      <xdr:col>15</xdr:col>
      <xdr:colOff>133350</xdr:colOff>
      <xdr:row>82</xdr:row>
      <xdr:rowOff>88695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04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98872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81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112419</xdr:rowOff>
    </xdr:from>
    <xdr:to>
      <xdr:col>11</xdr:col>
      <xdr:colOff>82550</xdr:colOff>
      <xdr:row>83</xdr:row>
      <xdr:rowOff>42569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17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27346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257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95028</xdr:rowOff>
    </xdr:from>
    <xdr:to>
      <xdr:col>7</xdr:col>
      <xdr:colOff>31750</xdr:colOff>
      <xdr:row>82</xdr:row>
      <xdr:rowOff>25178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98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9955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06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令和５年度のラスパイレス指数は、令和４年度と比較すると０．１ポイント減少した。全国町村平均も下回っていることから、今後もより一層の給与水準の適正化に努める。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85</xdr:row>
      <xdr:rowOff>4939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564784"/>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115305</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4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85</xdr:row>
      <xdr:rowOff>4939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48435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160161</xdr:rowOff>
    </xdr:from>
    <xdr:to>
      <xdr:col>72</xdr:col>
      <xdr:colOff>203200</xdr:colOff>
      <xdr:row>84</xdr:row>
      <xdr:rowOff>82550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39051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40516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160161</xdr:rowOff>
    </xdr:from>
    <xdr:to>
      <xdr:col>68</xdr:col>
      <xdr:colOff>152400</xdr:colOff>
      <xdr:row>84</xdr:row>
      <xdr:rowOff>15522</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3905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158343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85372</xdr:rowOff>
    </xdr:from>
    <xdr:to>
      <xdr:col>64</xdr:col>
      <xdr:colOff>152400</xdr:colOff>
      <xdr:row>85</xdr:row>
      <xdr:rowOff>15522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299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57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84261</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4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125589</xdr:rowOff>
    </xdr:from>
    <xdr:to>
      <xdr:col>77</xdr:col>
      <xdr:colOff>95250</xdr:colOff>
      <xdr:row>85</xdr:row>
      <xdr:rowOff>55739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40516</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61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109361</xdr:rowOff>
    </xdr:from>
    <xdr:to>
      <xdr:col>68</xdr:col>
      <xdr:colOff>203200</xdr:colOff>
      <xdr:row>84</xdr:row>
      <xdr:rowOff>39511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49688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10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136172</xdr:rowOff>
    </xdr:from>
    <xdr:to>
      <xdr:col>64</xdr:col>
      <xdr:colOff>152400</xdr:colOff>
      <xdr:row>84</xdr:row>
      <xdr:rowOff>66322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76499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３村合併以降は、退職職員に対して新規採用を抑制することで、適正人員を目指してきたが、未だ全国・県平均を上回っている。これは平成２８年熊本地震以後、災害事務の職員枠増により新規採用者が計画人数を上回ったためである。現在、新規採用の抑制、組織の見直しなどを行いながら定員の適正化に努めており、令和４年度と比較すると０．３ポイント減少した。</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164998</xdr:rowOff>
    </xdr:from>
    <xdr:to>
      <xdr:col>81</xdr:col>
      <xdr:colOff>44450</xdr:colOff>
      <xdr:row>60</xdr:row>
      <xdr:rowOff>9474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280548"/>
          <a:ext cx="8382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46576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333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9474</xdr:rowOff>
    </xdr:from>
    <xdr:to>
      <xdr:col>77</xdr:col>
      <xdr:colOff>44450</xdr:colOff>
      <xdr:row>60</xdr:row>
      <xdr:rowOff>19609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296474"/>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138193</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425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13335</xdr:rowOff>
    </xdr:from>
    <xdr:to>
      <xdr:col>72</xdr:col>
      <xdr:colOff>203200</xdr:colOff>
      <xdr:row>60</xdr:row>
      <xdr:rowOff>19609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00335"/>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128058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13335</xdr:rowOff>
    </xdr:from>
    <xdr:to>
      <xdr:col>68</xdr:col>
      <xdr:colOff>152400</xdr:colOff>
      <xdr:row>60</xdr:row>
      <xdr:rowOff>68352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3512800" y="10300335"/>
          <a:ext cx="889000" cy="5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160655</xdr:rowOff>
    </xdr:from>
    <xdr:to>
      <xdr:col>64</xdr:col>
      <xdr:colOff>152400</xdr:colOff>
      <xdr:row>59</xdr:row>
      <xdr:rowOff>90805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100982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987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114198</xdr:rowOff>
    </xdr:from>
    <xdr:to>
      <xdr:col>81</xdr:col>
      <xdr:colOff>95250</xdr:colOff>
      <xdr:row>60</xdr:row>
      <xdr:rowOff>44348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2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130725</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07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130124</xdr:rowOff>
    </xdr:from>
    <xdr:to>
      <xdr:col>77</xdr:col>
      <xdr:colOff>95250</xdr:colOff>
      <xdr:row>60</xdr:row>
      <xdr:rowOff>60274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4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70451</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14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140259</xdr:rowOff>
    </xdr:from>
    <xdr:to>
      <xdr:col>73</xdr:col>
      <xdr:colOff>44450</xdr:colOff>
      <xdr:row>60</xdr:row>
      <xdr:rowOff>70409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5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80586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24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133985</xdr:rowOff>
    </xdr:from>
    <xdr:to>
      <xdr:col>68</xdr:col>
      <xdr:colOff>203200</xdr:colOff>
      <xdr:row>60</xdr:row>
      <xdr:rowOff>64135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74312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1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17552</xdr:rowOff>
    </xdr:from>
    <xdr:to>
      <xdr:col>64</xdr:col>
      <xdr:colOff>152400</xdr:colOff>
      <xdr:row>60</xdr:row>
      <xdr:rowOff>119152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0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103929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39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実質公債費比率は、災害復旧事業債に加えて立野駅周辺整備事業やあそ望の郷機能拡張事業、小規模住宅地区等改良事業などの地方債償還が増加したことから１．２ポイント上昇した。今後も災害復旧事業債や立野駅周辺整備事業、あそ望の郷機能拡張事業の地方償還金の増加、また南阿蘇鉄道施設整備事業、防災無線改修事業の償還が始まることから上昇する見込みである。</a:t>
          </a:r>
        </a:p>
        <a:p>
          <a:r>
            <a:rPr kumimoji="1" lang="ja-JP" altLang="en-US" sz="1300">
              <a:latin typeface="ＭＳ Ｐゴシック" panose="020B0600070205080204" pitchFamily="50" charset="-128"/>
              <a:ea typeface="ＭＳ Ｐゴシック" panose="020B0600070205080204" pitchFamily="50" charset="-128"/>
            </a:rPr>
            <a:t>　今後の事業実施においては、交付税算入率の高い過疎対策事業債や緊急自然災害防止対策事業債を活用し、実質公債費比率の上昇を抑制していく必要がある。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42</xdr:row>
      <xdr:rowOff>1270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10565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36423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72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151130</xdr:rowOff>
    </xdr:from>
    <xdr:to>
      <xdr:col>77</xdr:col>
      <xdr:colOff>44450</xdr:colOff>
      <xdr:row>41</xdr:row>
      <xdr:rowOff>76200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00913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62654</xdr:rowOff>
    </xdr:from>
    <xdr:to>
      <xdr:col>72</xdr:col>
      <xdr:colOff>203200</xdr:colOff>
      <xdr:row>40</xdr:row>
      <xdr:rowOff>151130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92065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137583</xdr:rowOff>
    </xdr:from>
    <xdr:to>
      <xdr:col>68</xdr:col>
      <xdr:colOff>152400</xdr:colOff>
      <xdr:row>40</xdr:row>
      <xdr:rowOff>62654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82413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68156</xdr:rowOff>
    </xdr:from>
    <xdr:to>
      <xdr:col>64</xdr:col>
      <xdr:colOff>152400</xdr:colOff>
      <xdr:row>40</xdr:row>
      <xdr:rowOff>169756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2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154533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1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93997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12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100330</xdr:rowOff>
    </xdr:from>
    <xdr:to>
      <xdr:col>73</xdr:col>
      <xdr:colOff>44450</xdr:colOff>
      <xdr:row>41</xdr:row>
      <xdr:rowOff>30480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15257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11854</xdr:rowOff>
    </xdr:from>
    <xdr:to>
      <xdr:col>68</xdr:col>
      <xdr:colOff>203200</xdr:colOff>
      <xdr:row>40</xdr:row>
      <xdr:rowOff>113454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98231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95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令和５年度は地方債現在高等に係る基準財政需要額算入見込額の減により充当可能財源等は減少したものの、地方債残高の減により将来負担比率は２２．３％と令和４年度より１７．８ポイント改善した。</a:t>
          </a:r>
        </a:p>
        <a:p>
          <a:r>
            <a:rPr kumimoji="1" lang="ja-JP" altLang="en-US" sz="1300">
              <a:latin typeface="ＭＳ Ｐゴシック" panose="020B0600070205080204" pitchFamily="50" charset="-128"/>
              <a:ea typeface="ＭＳ Ｐゴシック" panose="020B0600070205080204" pitchFamily="50" charset="-128"/>
            </a:rPr>
            <a:t>　今後も地方債残高の減少は見込まれる一方、普通交付税の減や、熊本地震対策による基金の取崩しも見込まれるため厳しい財政状況が続くことが予想されることから、事業実施の適正化を図り財政健全化に努める必要があ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169152</xdr:rowOff>
    </xdr:from>
    <xdr:to>
      <xdr:col>81</xdr:col>
      <xdr:colOff>44450</xdr:colOff>
      <xdr:row>16</xdr:row>
      <xdr:rowOff>30782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569452"/>
          <a:ext cx="838200" cy="20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30782</xdr:rowOff>
    </xdr:from>
    <xdr:to>
      <xdr:col>77</xdr:col>
      <xdr:colOff>44450</xdr:colOff>
      <xdr:row>16</xdr:row>
      <xdr:rowOff>44571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773982"/>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44571</xdr:rowOff>
    </xdr:from>
    <xdr:to>
      <xdr:col>72</xdr:col>
      <xdr:colOff>203200</xdr:colOff>
      <xdr:row>16</xdr:row>
      <xdr:rowOff>154879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787771"/>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25279</xdr:rowOff>
    </xdr:from>
    <xdr:to>
      <xdr:col>68</xdr:col>
      <xdr:colOff>152400</xdr:colOff>
      <xdr:row>16</xdr:row>
      <xdr:rowOff>154879</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2597029"/>
          <a:ext cx="889000" cy="30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13305</xdr:rowOff>
    </xdr:from>
    <xdr:to>
      <xdr:col>64</xdr:col>
      <xdr:colOff>152400</xdr:colOff>
      <xdr:row>16</xdr:row>
      <xdr:rowOff>114905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75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99682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84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118352</xdr:rowOff>
    </xdr:from>
    <xdr:to>
      <xdr:col>81</xdr:col>
      <xdr:colOff>95250</xdr:colOff>
      <xdr:row>15</xdr:row>
      <xdr:rowOff>48502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51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90429</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49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151432</xdr:rowOff>
    </xdr:from>
    <xdr:to>
      <xdr:col>77</xdr:col>
      <xdr:colOff>95250</xdr:colOff>
      <xdr:row>16</xdr:row>
      <xdr:rowOff>81582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72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66359</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809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165221</xdr:rowOff>
    </xdr:from>
    <xdr:to>
      <xdr:col>73</xdr:col>
      <xdr:colOff>44450</xdr:colOff>
      <xdr:row>16</xdr:row>
      <xdr:rowOff>95371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73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80148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82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104079</xdr:rowOff>
    </xdr:from>
    <xdr:to>
      <xdr:col>68</xdr:col>
      <xdr:colOff>203200</xdr:colOff>
      <xdr:row>17</xdr:row>
      <xdr:rowOff>34229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84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19006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933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145929</xdr:rowOff>
    </xdr:from>
    <xdr:to>
      <xdr:col>64</xdr:col>
      <xdr:colOff>152400</xdr:colOff>
      <xdr:row>15</xdr:row>
      <xdr:rowOff>76079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54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86256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315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10,115
9,961
137.32
13,277,580
12,665,248
545,605
6,359,824
19,999,434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で令和５年度と令和４年度を比較すると１．８ポイント減少した。これは退職手当負担金の減や職員数減に係る職員基本給の減少が大きな要因である。今後も事業量に合わせた適正な人員配置や、退職職員数に対して新規採用職員の抑制などで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62230</xdr:rowOff>
    </xdr:from>
    <xdr:to>
      <xdr:col>24</xdr:col>
      <xdr:colOff>25400</xdr:colOff>
      <xdr:row>36</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629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27940</xdr:rowOff>
    </xdr:from>
    <xdr:to>
      <xdr:col>19</xdr:col>
      <xdr:colOff>187325</xdr:colOff>
      <xdr:row>36</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001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37</xdr:row>
      <xdr:rowOff>168910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7634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123190</xdr:rowOff>
    </xdr:from>
    <xdr:to>
      <xdr:col>11</xdr:col>
      <xdr:colOff>9525</xdr:colOff>
      <xdr:row>37</xdr:row>
      <xdr:rowOff>168910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668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20337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xdr:rowOff>
    </xdr:from>
    <xdr:to>
      <xdr:col>24</xdr:col>
      <xdr:colOff>76200</xdr:colOff>
      <xdr:row>35</xdr:row>
      <xdr:rowOff>113030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27957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148590</xdr:rowOff>
    </xdr:from>
    <xdr:to>
      <xdr:col>20</xdr:col>
      <xdr:colOff>38100</xdr:colOff>
      <xdr:row>36</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118110</xdr:rowOff>
    </xdr:from>
    <xdr:to>
      <xdr:col>11</xdr:col>
      <xdr:colOff>60325</xdr:colOff>
      <xdr:row>38</xdr:row>
      <xdr:rowOff>48260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33037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で令和５年度と令和４年度を比較する０．１ポイント減少した。温泉指定管理料や郵送料は減少している。県平均を見れば上回っていることから、今後も公共施設の統廃合及び効率的な利活用を進めることで経費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41275</xdr:rowOff>
    </xdr:from>
    <xdr:to>
      <xdr:col>82</xdr:col>
      <xdr:colOff>107950</xdr:colOff>
      <xdr:row>16</xdr:row>
      <xdr:rowOff>50800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7844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67327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1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50800</xdr:rowOff>
    </xdr:from>
    <xdr:to>
      <xdr:col>78</xdr:col>
      <xdr:colOff>69850</xdr:colOff>
      <xdr:row>16</xdr:row>
      <xdr:rowOff>50800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794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143527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8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17</xdr:row>
      <xdr:rowOff>69850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7940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83202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19</xdr:row>
      <xdr:rowOff>69850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9845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92727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85725</xdr:rowOff>
    </xdr:from>
    <xdr:to>
      <xdr:col>65</xdr:col>
      <xdr:colOff>53975</xdr:colOff>
      <xdr:row>17</xdr:row>
      <xdr:rowOff>15875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26052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9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161925</xdr:rowOff>
    </xdr:from>
    <xdr:to>
      <xdr:col>82</xdr:col>
      <xdr:colOff>158750</xdr:colOff>
      <xdr:row>16</xdr:row>
      <xdr:rowOff>92075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73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7002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57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19050</xdr:rowOff>
    </xdr:from>
    <xdr:to>
      <xdr:col>65</xdr:col>
      <xdr:colOff>53975</xdr:colOff>
      <xdr:row>19</xdr:row>
      <xdr:rowOff>120650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105427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で令和５年度と令和４年度を比較すると０．３ポイント増加した。これは子ども医療扶助の増が大きな要因である。類似団体平均と比較すると下回っているが、平成２８年度以後、熊本地震の影響もあり人口が減少しているため、子どもや高齢者が住みやすい村づくりを目指しながら、健診率向上や、健康づくり対策などを行い医療費抑制などに向けた取組みを進めてい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31750</xdr:rowOff>
    </xdr:from>
    <xdr:to>
      <xdr:col>24</xdr:col>
      <xdr:colOff>25400</xdr:colOff>
      <xdr:row>54</xdr:row>
      <xdr:rowOff>88900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2900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54</xdr:row>
      <xdr:rowOff>146050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2900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146050</xdr:rowOff>
    </xdr:from>
    <xdr:to>
      <xdr:col>15</xdr:col>
      <xdr:colOff>98425</xdr:colOff>
      <xdr:row>55</xdr:row>
      <xdr:rowOff>50800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4043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48277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50800</xdr:rowOff>
    </xdr:from>
    <xdr:to>
      <xdr:col>11</xdr:col>
      <xdr:colOff>9525</xdr:colOff>
      <xdr:row>56</xdr:row>
      <xdr:rowOff>31750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4805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0</xdr:rowOff>
    </xdr:from>
    <xdr:to>
      <xdr:col>6</xdr:col>
      <xdr:colOff>171450</xdr:colOff>
      <xdr:row>57</xdr:row>
      <xdr:rowOff>101600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86377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152400</xdr:rowOff>
    </xdr:from>
    <xdr:to>
      <xdr:col>20</xdr:col>
      <xdr:colOff>38100</xdr:colOff>
      <xdr:row>54</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92727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95250</xdr:rowOff>
    </xdr:from>
    <xdr:to>
      <xdr:col>15</xdr:col>
      <xdr:colOff>149225</xdr:colOff>
      <xdr:row>55</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で令和５年度と令和４年度を比較すると０．４ポイント上昇した。全国平均、県平均、類似団体平均と比較すると下回っている。その他の中で大きなウエイトを占める繰出金については、今後も簡易水道、農業集落排水、生活排水処理事業において、経費削減に努めるとともに使用料の値上げによる健全化を図ることで、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8128</xdr:rowOff>
    </xdr:from>
    <xdr:to>
      <xdr:col>82</xdr:col>
      <xdr:colOff>107950</xdr:colOff>
      <xdr:row>56</xdr:row>
      <xdr:rowOff>26416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671800" y="960932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156718</xdr:rowOff>
    </xdr:from>
    <xdr:to>
      <xdr:col>78</xdr:col>
      <xdr:colOff>69850</xdr:colOff>
      <xdr:row>56</xdr:row>
      <xdr:rowOff>8128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95864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126001</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727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156718</xdr:rowOff>
    </xdr:from>
    <xdr:to>
      <xdr:col>73</xdr:col>
      <xdr:colOff>180975</xdr:colOff>
      <xdr:row>56</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893800" y="95864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121429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12700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004800" y="961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148861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140208</xdr:rowOff>
    </xdr:from>
    <xdr:to>
      <xdr:col>65</xdr:col>
      <xdr:colOff>53975</xdr:colOff>
      <xdr:row>57</xdr:row>
      <xdr:rowOff>70358</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55135</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147066</xdr:rowOff>
    </xdr:from>
    <xdr:to>
      <xdr:col>82</xdr:col>
      <xdr:colOff>158750</xdr:colOff>
      <xdr:row>56</xdr:row>
      <xdr:rowOff>77216</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5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163593</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421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128778</xdr:rowOff>
    </xdr:from>
    <xdr:to>
      <xdr:col>78</xdr:col>
      <xdr:colOff>120650</xdr:colOff>
      <xdr:row>56</xdr:row>
      <xdr:rowOff>58928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55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69105</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3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105918</xdr:rowOff>
    </xdr:from>
    <xdr:to>
      <xdr:col>74</xdr:col>
      <xdr:colOff>31750</xdr:colOff>
      <xdr:row>56</xdr:row>
      <xdr:rowOff>36068</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5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46245</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30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で令和５年度と令和４年度を比較すると０．２ポイント減少した。これは阿蘇広域行政事務組合負担金の減額が大きな要因である。全国平均、県平均と比較すると下回っているが、今後も予算編成時にはそれぞれの補助金が有効に利用されているかなどのチェックを行うとともに、費用対効果などを判断しながら村内活動団体への補助金の見直しを進めていく。</a:t>
          </a: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26416</xdr:rowOff>
    </xdr:from>
    <xdr:to>
      <xdr:col>82</xdr:col>
      <xdr:colOff>107950</xdr:colOff>
      <xdr:row>36</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19861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13987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357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35560</xdr:rowOff>
    </xdr:from>
    <xdr:to>
      <xdr:col>78</xdr:col>
      <xdr:colOff>69850</xdr:colOff>
      <xdr:row>36</xdr:row>
      <xdr:rowOff>154432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20776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37</xdr:row>
      <xdr:rowOff>78994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32663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78994</xdr:rowOff>
    </xdr:from>
    <xdr:to>
      <xdr:col>69</xdr:col>
      <xdr:colOff>92075</xdr:colOff>
      <xdr:row>37</xdr:row>
      <xdr:rowOff>115570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4226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25417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147066</xdr:rowOff>
    </xdr:from>
    <xdr:to>
      <xdr:col>82</xdr:col>
      <xdr:colOff>158750</xdr:colOff>
      <xdr:row>36</xdr:row>
      <xdr:rowOff>77216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163593</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28194</xdr:rowOff>
    </xdr:from>
    <xdr:to>
      <xdr:col>69</xdr:col>
      <xdr:colOff>142875</xdr:colOff>
      <xdr:row>37</xdr:row>
      <xdr:rowOff>129794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114571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5097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で令和５年度と令和４年度を比較すると１．９ポイント上昇した。これは熊本地震に係る災害復旧事業や小規模住宅地区等改良事業などの地方債償還が大きな要因である。今後は、南阿蘇鉄道施設整備事業、防災無線改修事業などの地方債償還が加わることから厳しい財政運営となることが予想される。そのため、普通建設事業の見直しによる地方債の新規発行の抑制に努めることとしてい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1270</xdr:rowOff>
    </xdr:from>
    <xdr:to>
      <xdr:col>24</xdr:col>
      <xdr:colOff>25400</xdr:colOff>
      <xdr:row>81</xdr:row>
      <xdr:rowOff>73661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888720"/>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146066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04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96520</xdr:rowOff>
    </xdr:from>
    <xdr:to>
      <xdr:col>19</xdr:col>
      <xdr:colOff>187325</xdr:colOff>
      <xdr:row>81</xdr:row>
      <xdr:rowOff>1270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8125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104157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6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77470</xdr:rowOff>
    </xdr:from>
    <xdr:to>
      <xdr:col>15</xdr:col>
      <xdr:colOff>98425</xdr:colOff>
      <xdr:row>80</xdr:row>
      <xdr:rowOff>96520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6220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58437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100330</xdr:rowOff>
    </xdr:from>
    <xdr:to>
      <xdr:col>11</xdr:col>
      <xdr:colOff>9525</xdr:colOff>
      <xdr:row>79</xdr:row>
      <xdr:rowOff>77470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47343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22861</xdr:rowOff>
    </xdr:from>
    <xdr:to>
      <xdr:col>24</xdr:col>
      <xdr:colOff>76200</xdr:colOff>
      <xdr:row>81</xdr:row>
      <xdr:rowOff>124461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91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102888</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818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121920</xdr:rowOff>
    </xdr:from>
    <xdr:to>
      <xdr:col>20</xdr:col>
      <xdr:colOff>38100</xdr:colOff>
      <xdr:row>81</xdr:row>
      <xdr:rowOff>52070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36847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92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45720</xdr:rowOff>
    </xdr:from>
    <xdr:to>
      <xdr:col>15</xdr:col>
      <xdr:colOff>149225</xdr:colOff>
      <xdr:row>80</xdr:row>
      <xdr:rowOff>147320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132097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84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26670</xdr:rowOff>
    </xdr:from>
    <xdr:to>
      <xdr:col>11</xdr:col>
      <xdr:colOff>60325</xdr:colOff>
      <xdr:row>79</xdr:row>
      <xdr:rowOff>128270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113047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49530</xdr:rowOff>
    </xdr:from>
    <xdr:to>
      <xdr:col>6</xdr:col>
      <xdr:colOff>171450</xdr:colOff>
      <xdr:row>78</xdr:row>
      <xdr:rowOff>151130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135907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50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で令和５年度と令和４年度を比較すると１．４ポイント減少した。全国平均、県平均、類似団体平均と比較すると下回っているが、物件費が県平均を０．３ポイント上回っていることから、今後も公共施設の統廃合及び効率的な利活用を進めることで経費削減に努め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72</xdr:row>
      <xdr:rowOff>117856</xdr:rowOff>
    </xdr:from>
    <xdr:to>
      <xdr:col>82</xdr:col>
      <xdr:colOff>107950</xdr:colOff>
      <xdr:row>73</xdr:row>
      <xdr:rowOff>10414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246225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41419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900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10414</xdr:rowOff>
    </xdr:from>
    <xdr:to>
      <xdr:col>78</xdr:col>
      <xdr:colOff>69850</xdr:colOff>
      <xdr:row>74</xdr:row>
      <xdr:rowOff>8128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2526264"/>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100855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59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8128</xdr:rowOff>
    </xdr:from>
    <xdr:to>
      <xdr:col>73</xdr:col>
      <xdr:colOff>180975</xdr:colOff>
      <xdr:row>76</xdr:row>
      <xdr:rowOff>40132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2695428"/>
          <a:ext cx="889000" cy="3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9415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86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40132</xdr:rowOff>
    </xdr:from>
    <xdr:to>
      <xdr:col>69</xdr:col>
      <xdr:colOff>92075</xdr:colOff>
      <xdr:row>77</xdr:row>
      <xdr:rowOff>78994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070332"/>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165117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72</xdr:row>
      <xdr:rowOff>67056</xdr:rowOff>
    </xdr:from>
    <xdr:to>
      <xdr:col>82</xdr:col>
      <xdr:colOff>158750</xdr:colOff>
      <xdr:row>72</xdr:row>
      <xdr:rowOff>168656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41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71</xdr:row>
      <xdr:rowOff>147083</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32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72</xdr:row>
      <xdr:rowOff>131064</xdr:rowOff>
    </xdr:from>
    <xdr:to>
      <xdr:col>78</xdr:col>
      <xdr:colOff>120650</xdr:colOff>
      <xdr:row>73</xdr:row>
      <xdr:rowOff>61214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47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71391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244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128778</xdr:rowOff>
    </xdr:from>
    <xdr:to>
      <xdr:col>74</xdr:col>
      <xdr:colOff>31750</xdr:colOff>
      <xdr:row>74</xdr:row>
      <xdr:rowOff>58928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69105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4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160782</xdr:rowOff>
    </xdr:from>
    <xdr:to>
      <xdr:col>69</xdr:col>
      <xdr:colOff>142875</xdr:colOff>
      <xdr:row>76</xdr:row>
      <xdr:rowOff>90932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75709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10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28194</xdr:rowOff>
    </xdr:from>
    <xdr:to>
      <xdr:col>65</xdr:col>
      <xdr:colOff>53975</xdr:colOff>
      <xdr:row>77</xdr:row>
      <xdr:rowOff>129794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114571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41872</xdr:rowOff>
    </xdr:from>
    <xdr:to>
      <xdr:col>29</xdr:col>
      <xdr:colOff>127000</xdr:colOff>
      <xdr:row>18</xdr:row>
      <xdr:rowOff>61381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75597"/>
          <a:ext cx="647700" cy="19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50161</xdr:rowOff>
    </xdr:from>
    <xdr:to>
      <xdr:col>26</xdr:col>
      <xdr:colOff>50800</xdr:colOff>
      <xdr:row>18</xdr:row>
      <xdr:rowOff>61381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183886"/>
          <a:ext cx="698500" cy="11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142566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61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25761</xdr:rowOff>
    </xdr:from>
    <xdr:to>
      <xdr:col>22</xdr:col>
      <xdr:colOff>114300</xdr:colOff>
      <xdr:row>18</xdr:row>
      <xdr:rowOff>50161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159486"/>
          <a:ext cx="698500" cy="24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167132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25761</xdr:rowOff>
    </xdr:from>
    <xdr:to>
      <xdr:col>18</xdr:col>
      <xdr:colOff>177800</xdr:colOff>
      <xdr:row>18</xdr:row>
      <xdr:rowOff>31384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59486"/>
          <a:ext cx="698500" cy="56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21486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152551</xdr:rowOff>
    </xdr:from>
    <xdr:to>
      <xdr:col>15</xdr:col>
      <xdr:colOff>101600</xdr:colOff>
      <xdr:row>19</xdr:row>
      <xdr:rowOff>82701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86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67478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37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162522</xdr:rowOff>
    </xdr:from>
    <xdr:to>
      <xdr:col>29</xdr:col>
      <xdr:colOff>177800</xdr:colOff>
      <xdr:row>18</xdr:row>
      <xdr:rowOff>92672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24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134599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9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10581</xdr:rowOff>
    </xdr:from>
    <xdr:to>
      <xdr:col>26</xdr:col>
      <xdr:colOff>101600</xdr:colOff>
      <xdr:row>18</xdr:row>
      <xdr:rowOff>112181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44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96958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30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170811</xdr:rowOff>
    </xdr:from>
    <xdr:to>
      <xdr:col>22</xdr:col>
      <xdr:colOff>165100</xdr:colOff>
      <xdr:row>18</xdr:row>
      <xdr:rowOff>100961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33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85738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1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146411</xdr:rowOff>
    </xdr:from>
    <xdr:to>
      <xdr:col>19</xdr:col>
      <xdr:colOff>38100</xdr:colOff>
      <xdr:row>18</xdr:row>
      <xdr:rowOff>76561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08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61338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152034</xdr:rowOff>
    </xdr:from>
    <xdr:to>
      <xdr:col>15</xdr:col>
      <xdr:colOff>101600</xdr:colOff>
      <xdr:row>18</xdr:row>
      <xdr:rowOff>82184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14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92361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88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320298</xdr:rowOff>
    </xdr:from>
    <xdr:to>
      <xdr:col>29</xdr:col>
      <xdr:colOff>127000</xdr:colOff>
      <xdr:row>35</xdr:row>
      <xdr:rowOff>68576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587748"/>
          <a:ext cx="647700" cy="91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112693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23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68576</xdr:rowOff>
    </xdr:from>
    <xdr:to>
      <xdr:col>26</xdr:col>
      <xdr:colOff>50800</xdr:colOff>
      <xdr:row>35</xdr:row>
      <xdr:rowOff>253220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678926"/>
          <a:ext cx="698500" cy="184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238635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48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253220</xdr:rowOff>
    </xdr:from>
    <xdr:to>
      <xdr:col>22</xdr:col>
      <xdr:colOff>114300</xdr:colOff>
      <xdr:row>35</xdr:row>
      <xdr:rowOff>285796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63570"/>
          <a:ext cx="698500" cy="32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300113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1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285796</xdr:rowOff>
    </xdr:from>
    <xdr:to>
      <xdr:col>18</xdr:col>
      <xdr:colOff>177800</xdr:colOff>
      <xdr:row>36</xdr:row>
      <xdr:rowOff>6348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896146"/>
          <a:ext cx="698500" cy="63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42987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51593</xdr:rowOff>
    </xdr:from>
    <xdr:to>
      <xdr:col>15</xdr:col>
      <xdr:colOff>101600</xdr:colOff>
      <xdr:row>36</xdr:row>
      <xdr:rowOff>153193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048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137970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9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269498</xdr:rowOff>
    </xdr:from>
    <xdr:to>
      <xdr:col>29</xdr:col>
      <xdr:colOff>177800</xdr:colOff>
      <xdr:row>35</xdr:row>
      <xdr:rowOff>28198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536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114575</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38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17776</xdr:rowOff>
    </xdr:from>
    <xdr:to>
      <xdr:col>26</xdr:col>
      <xdr:colOff>101600</xdr:colOff>
      <xdr:row>35</xdr:row>
      <xdr:rowOff>119376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628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129553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397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202420</xdr:rowOff>
    </xdr:from>
    <xdr:to>
      <xdr:col>22</xdr:col>
      <xdr:colOff>165100</xdr:colOff>
      <xdr:row>35</xdr:row>
      <xdr:rowOff>304020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12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314197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8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234996</xdr:rowOff>
    </xdr:from>
    <xdr:to>
      <xdr:col>19</xdr:col>
      <xdr:colOff>38100</xdr:colOff>
      <xdr:row>35</xdr:row>
      <xdr:rowOff>336596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45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3873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14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298448</xdr:rowOff>
    </xdr:from>
    <xdr:to>
      <xdr:col>15</xdr:col>
      <xdr:colOff>101600</xdr:colOff>
      <xdr:row>36</xdr:row>
      <xdr:rowOff>57148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08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67325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7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10,115
9,961
137.32
13,277,580
12,665,248
545,605
6,359,824
19,999,434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72389</xdr:rowOff>
    </xdr:from>
    <xdr:to>
      <xdr:col>24</xdr:col>
      <xdr:colOff>63500</xdr:colOff>
      <xdr:row>36</xdr:row>
      <xdr:rowOff>111125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3797300" y="6244589"/>
          <a:ext cx="838200" cy="3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106045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3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67291</xdr:rowOff>
    </xdr:from>
    <xdr:to>
      <xdr:col>19</xdr:col>
      <xdr:colOff>177800</xdr:colOff>
      <xdr:row>36</xdr:row>
      <xdr:rowOff>72389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2908300" y="6239491"/>
          <a:ext cx="889000" cy="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52733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88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52735</xdr:rowOff>
    </xdr:from>
    <xdr:to>
      <xdr:col>15</xdr:col>
      <xdr:colOff>50800</xdr:colOff>
      <xdr:row>36</xdr:row>
      <xdr:rowOff>67291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019300" y="6224935"/>
          <a:ext cx="889000" cy="1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71181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59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52735</xdr:rowOff>
    </xdr:from>
    <xdr:to>
      <xdr:col>10</xdr:col>
      <xdr:colOff>114300</xdr:colOff>
      <xdr:row>36</xdr:row>
      <xdr:rowOff>127864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224935"/>
          <a:ext cx="889000" cy="7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115216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150611</xdr:rowOff>
    </xdr:from>
    <xdr:to>
      <xdr:col>6</xdr:col>
      <xdr:colOff>38100</xdr:colOff>
      <xdr:row>38</xdr:row>
      <xdr:rowOff>80761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494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71887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63111" y="658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60325</xdr:rowOff>
    </xdr:from>
    <xdr:to>
      <xdr:col>24</xdr:col>
      <xdr:colOff>114300</xdr:colOff>
      <xdr:row>36</xdr:row>
      <xdr:rowOff>161925</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23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38752</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21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21589</xdr:rowOff>
    </xdr:from>
    <xdr:to>
      <xdr:col>20</xdr:col>
      <xdr:colOff>38100</xdr:colOff>
      <xdr:row>36</xdr:row>
      <xdr:rowOff>123189</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19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114316</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28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16491</xdr:rowOff>
    </xdr:from>
    <xdr:to>
      <xdr:col>15</xdr:col>
      <xdr:colOff>101600</xdr:colOff>
      <xdr:row>36</xdr:row>
      <xdr:rowOff>118091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18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109218</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281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1935</xdr:rowOff>
    </xdr:from>
    <xdr:to>
      <xdr:col>10</xdr:col>
      <xdr:colOff>165100</xdr:colOff>
      <xdr:row>36</xdr:row>
      <xdr:rowOff>103535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17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94662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26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77064</xdr:rowOff>
    </xdr:from>
    <xdr:to>
      <xdr:col>6</xdr:col>
      <xdr:colOff>38100</xdr:colOff>
      <xdr:row>37</xdr:row>
      <xdr:rowOff>7214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24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23741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6024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42659</xdr:rowOff>
    </xdr:from>
    <xdr:to>
      <xdr:col>24</xdr:col>
      <xdr:colOff>63500</xdr:colOff>
      <xdr:row>57</xdr:row>
      <xdr:rowOff>75235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815309"/>
          <a:ext cx="838200" cy="3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25996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9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42659</xdr:rowOff>
    </xdr:from>
    <xdr:to>
      <xdr:col>19</xdr:col>
      <xdr:colOff>177800</xdr:colOff>
      <xdr:row>58</xdr:row>
      <xdr:rowOff>20214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15309"/>
          <a:ext cx="889000" cy="14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153368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2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73745</xdr:rowOff>
    </xdr:from>
    <xdr:to>
      <xdr:col>15</xdr:col>
      <xdr:colOff>50800</xdr:colOff>
      <xdr:row>58</xdr:row>
      <xdr:rowOff>20214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846395"/>
          <a:ext cx="889000" cy="11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30235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73745</xdr:rowOff>
    </xdr:from>
    <xdr:to>
      <xdr:col>10</xdr:col>
      <xdr:colOff>114300</xdr:colOff>
      <xdr:row>58</xdr:row>
      <xdr:rowOff>37280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46395"/>
          <a:ext cx="889000" cy="13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55695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99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113387</xdr:rowOff>
    </xdr:from>
    <xdr:to>
      <xdr:col>6</xdr:col>
      <xdr:colOff>38100</xdr:colOff>
      <xdr:row>59</xdr:row>
      <xdr:rowOff>43537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100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34664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150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24435</xdr:rowOff>
    </xdr:from>
    <xdr:to>
      <xdr:col>24</xdr:col>
      <xdr:colOff>114300</xdr:colOff>
      <xdr:row>57</xdr:row>
      <xdr:rowOff>126035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9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47312</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4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163309</xdr:rowOff>
    </xdr:from>
    <xdr:to>
      <xdr:col>20</xdr:col>
      <xdr:colOff>38100</xdr:colOff>
      <xdr:row>57</xdr:row>
      <xdr:rowOff>93459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6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109986</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53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140864</xdr:rowOff>
    </xdr:from>
    <xdr:to>
      <xdr:col>15</xdr:col>
      <xdr:colOff>101600</xdr:colOff>
      <xdr:row>58</xdr:row>
      <xdr:rowOff>71014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1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62141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06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22945</xdr:rowOff>
    </xdr:from>
    <xdr:to>
      <xdr:col>10</xdr:col>
      <xdr:colOff>165100</xdr:colOff>
      <xdr:row>57</xdr:row>
      <xdr:rowOff>124545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9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141072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57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157930</xdr:rowOff>
    </xdr:from>
    <xdr:to>
      <xdr:col>6</xdr:col>
      <xdr:colOff>38100</xdr:colOff>
      <xdr:row>58</xdr:row>
      <xdr:rowOff>88080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3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104607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70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100628</xdr:rowOff>
    </xdr:from>
    <xdr:to>
      <xdr:col>24</xdr:col>
      <xdr:colOff>63500</xdr:colOff>
      <xdr:row>78</xdr:row>
      <xdr:rowOff>115030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73728"/>
          <a:ext cx="8382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104691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115030</xdr:rowOff>
    </xdr:from>
    <xdr:to>
      <xdr:col>19</xdr:col>
      <xdr:colOff>177800</xdr:colOff>
      <xdr:row>78</xdr:row>
      <xdr:rowOff>134099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88130"/>
          <a:ext cx="889000" cy="1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43178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0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94532</xdr:rowOff>
    </xdr:from>
    <xdr:to>
      <xdr:col>15</xdr:col>
      <xdr:colOff>50800</xdr:colOff>
      <xdr:row>78</xdr:row>
      <xdr:rowOff>134099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67632"/>
          <a:ext cx="889000" cy="3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66038</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94532</xdr:rowOff>
    </xdr:from>
    <xdr:to>
      <xdr:col>10</xdr:col>
      <xdr:colOff>114300</xdr:colOff>
      <xdr:row>79</xdr:row>
      <xdr:rowOff>8865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67632"/>
          <a:ext cx="889000" cy="8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110138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149231</xdr:rowOff>
    </xdr:from>
    <xdr:to>
      <xdr:col>6</xdr:col>
      <xdr:colOff>38100</xdr:colOff>
      <xdr:row>78</xdr:row>
      <xdr:rowOff>79381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0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95908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2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49828</xdr:rowOff>
    </xdr:from>
    <xdr:to>
      <xdr:col>24</xdr:col>
      <xdr:colOff>114300</xdr:colOff>
      <xdr:row>78</xdr:row>
      <xdr:rowOff>151428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2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136205</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3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64230</xdr:rowOff>
    </xdr:from>
    <xdr:to>
      <xdr:col>20</xdr:col>
      <xdr:colOff>38100</xdr:colOff>
      <xdr:row>78</xdr:row>
      <xdr:rowOff>165830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3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156957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3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83299</xdr:rowOff>
    </xdr:from>
    <xdr:to>
      <xdr:col>15</xdr:col>
      <xdr:colOff>101600</xdr:colOff>
      <xdr:row>79</xdr:row>
      <xdr:rowOff>13449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5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4576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4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43732</xdr:rowOff>
    </xdr:from>
    <xdr:to>
      <xdr:col>10</xdr:col>
      <xdr:colOff>165100</xdr:colOff>
      <xdr:row>78</xdr:row>
      <xdr:rowOff>145332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1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136459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129515</xdr:rowOff>
    </xdr:from>
    <xdr:to>
      <xdr:col>6</xdr:col>
      <xdr:colOff>38100</xdr:colOff>
      <xdr:row>79</xdr:row>
      <xdr:rowOff>59665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0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50792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148196</xdr:rowOff>
    </xdr:from>
    <xdr:to>
      <xdr:col>24</xdr:col>
      <xdr:colOff>63500</xdr:colOff>
      <xdr:row>97</xdr:row>
      <xdr:rowOff>26352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07396"/>
          <a:ext cx="8382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82354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98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94066</xdr:rowOff>
    </xdr:from>
    <xdr:to>
      <xdr:col>19</xdr:col>
      <xdr:colOff>177800</xdr:colOff>
      <xdr:row>97</xdr:row>
      <xdr:rowOff>26352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553266"/>
          <a:ext cx="889000" cy="10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102213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1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94066</xdr:rowOff>
    </xdr:from>
    <xdr:to>
      <xdr:col>15</xdr:col>
      <xdr:colOff>50800</xdr:colOff>
      <xdr:row>97</xdr:row>
      <xdr:rowOff>169647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553266"/>
          <a:ext cx="889000" cy="24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163926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0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169647</xdr:rowOff>
    </xdr:from>
    <xdr:to>
      <xdr:col>10</xdr:col>
      <xdr:colOff>114300</xdr:colOff>
      <xdr:row>97</xdr:row>
      <xdr:rowOff>170038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00297"/>
          <a:ext cx="889000" cy="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107366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132810</xdr:rowOff>
    </xdr:from>
    <xdr:to>
      <xdr:col>6</xdr:col>
      <xdr:colOff>38100</xdr:colOff>
      <xdr:row>97</xdr:row>
      <xdr:rowOff>62960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9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79487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6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97396</xdr:rowOff>
    </xdr:from>
    <xdr:to>
      <xdr:col>24</xdr:col>
      <xdr:colOff>114300</xdr:colOff>
      <xdr:row>97</xdr:row>
      <xdr:rowOff>27546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5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75823</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3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147002</xdr:rowOff>
    </xdr:from>
    <xdr:to>
      <xdr:col>20</xdr:col>
      <xdr:colOff>38100</xdr:colOff>
      <xdr:row>97</xdr:row>
      <xdr:rowOff>77152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0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68279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43266</xdr:rowOff>
    </xdr:from>
    <xdr:to>
      <xdr:col>15</xdr:col>
      <xdr:colOff>101600</xdr:colOff>
      <xdr:row>96</xdr:row>
      <xdr:rowOff>144866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0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135993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59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118847</xdr:rowOff>
    </xdr:from>
    <xdr:to>
      <xdr:col>10</xdr:col>
      <xdr:colOff>165100</xdr:colOff>
      <xdr:row>98</xdr:row>
      <xdr:rowOff>48997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4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40124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4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119238</xdr:rowOff>
    </xdr:from>
    <xdr:to>
      <xdr:col>6</xdr:col>
      <xdr:colOff>38100</xdr:colOff>
      <xdr:row>98</xdr:row>
      <xdr:rowOff>49388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4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40515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4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5644</xdr:rowOff>
    </xdr:from>
    <xdr:to>
      <xdr:col>55</xdr:col>
      <xdr:colOff>0</xdr:colOff>
      <xdr:row>37</xdr:row>
      <xdr:rowOff>14722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349294"/>
          <a:ext cx="838200" cy="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161907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91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11638</xdr:rowOff>
    </xdr:from>
    <xdr:to>
      <xdr:col>50</xdr:col>
      <xdr:colOff>114300</xdr:colOff>
      <xdr:row>37</xdr:row>
      <xdr:rowOff>14722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355288"/>
          <a:ext cx="889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110455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93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47691</xdr:rowOff>
    </xdr:from>
    <xdr:to>
      <xdr:col>45</xdr:col>
      <xdr:colOff>177800</xdr:colOff>
      <xdr:row>37</xdr:row>
      <xdr:rowOff>11638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048441"/>
          <a:ext cx="889000" cy="30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149212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9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47691</xdr:rowOff>
    </xdr:from>
    <xdr:to>
      <xdr:col>41</xdr:col>
      <xdr:colOff>50800</xdr:colOff>
      <xdr:row>36</xdr:row>
      <xdr:rowOff>104167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048441"/>
          <a:ext cx="889000" cy="22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84212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74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141153</xdr:rowOff>
    </xdr:from>
    <xdr:to>
      <xdr:col>36</xdr:col>
      <xdr:colOff>165100</xdr:colOff>
      <xdr:row>37</xdr:row>
      <xdr:rowOff>71303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1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62430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40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126294</xdr:rowOff>
    </xdr:from>
    <xdr:to>
      <xdr:col>55</xdr:col>
      <xdr:colOff>50800</xdr:colOff>
      <xdr:row>37</xdr:row>
      <xdr:rowOff>56444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9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41221</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13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135372</xdr:rowOff>
    </xdr:from>
    <xdr:to>
      <xdr:col>50</xdr:col>
      <xdr:colOff>165100</xdr:colOff>
      <xdr:row>37</xdr:row>
      <xdr:rowOff>65522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0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56649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400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132288</xdr:rowOff>
    </xdr:from>
    <xdr:to>
      <xdr:col>46</xdr:col>
      <xdr:colOff>38100</xdr:colOff>
      <xdr:row>37</xdr:row>
      <xdr:rowOff>62438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0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53565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39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168341</xdr:rowOff>
    </xdr:from>
    <xdr:to>
      <xdr:col>41</xdr:col>
      <xdr:colOff>101600</xdr:colOff>
      <xdr:row>35</xdr:row>
      <xdr:rowOff>98491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99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89618</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09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53367</xdr:rowOff>
    </xdr:from>
    <xdr:to>
      <xdr:col>36</xdr:col>
      <xdr:colOff>165100</xdr:colOff>
      <xdr:row>36</xdr:row>
      <xdr:rowOff>154967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2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44</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000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51746</xdr:rowOff>
    </xdr:from>
    <xdr:to>
      <xdr:col>55</xdr:col>
      <xdr:colOff>0</xdr:colOff>
      <xdr:row>57</xdr:row>
      <xdr:rowOff>36464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652946"/>
          <a:ext cx="838200" cy="15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68997</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9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18493</xdr:rowOff>
    </xdr:from>
    <xdr:to>
      <xdr:col>50</xdr:col>
      <xdr:colOff>114300</xdr:colOff>
      <xdr:row>56</xdr:row>
      <xdr:rowOff>51746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619693"/>
          <a:ext cx="889000" cy="3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110884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71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80278</xdr:rowOff>
    </xdr:from>
    <xdr:to>
      <xdr:col>45</xdr:col>
      <xdr:colOff>177800</xdr:colOff>
      <xdr:row>56</xdr:row>
      <xdr:rowOff>18493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8995678"/>
          <a:ext cx="889000" cy="62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133295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73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80278</xdr:rowOff>
    </xdr:from>
    <xdr:to>
      <xdr:col>41</xdr:col>
      <xdr:colOff>50800</xdr:colOff>
      <xdr:row>52</xdr:row>
      <xdr:rowOff>105084</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8995678"/>
          <a:ext cx="889000" cy="2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123923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725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93895</xdr:rowOff>
    </xdr:from>
    <xdr:to>
      <xdr:col>36</xdr:col>
      <xdr:colOff>165100</xdr:colOff>
      <xdr:row>58</xdr:row>
      <xdr:rowOff>24045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86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15172</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95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157114</xdr:rowOff>
    </xdr:from>
    <xdr:to>
      <xdr:col>55</xdr:col>
      <xdr:colOff>50800</xdr:colOff>
      <xdr:row>57</xdr:row>
      <xdr:rowOff>87264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75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135541</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3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946</xdr:rowOff>
    </xdr:from>
    <xdr:to>
      <xdr:col>50</xdr:col>
      <xdr:colOff>165100</xdr:colOff>
      <xdr:row>56</xdr:row>
      <xdr:rowOff>102546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0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119073</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9377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139143</xdr:rowOff>
    </xdr:from>
    <xdr:to>
      <xdr:col>46</xdr:col>
      <xdr:colOff>38100</xdr:colOff>
      <xdr:row>56</xdr:row>
      <xdr:rowOff>69293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6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85820</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34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29478</xdr:rowOff>
    </xdr:from>
    <xdr:to>
      <xdr:col>41</xdr:col>
      <xdr:colOff>101600</xdr:colOff>
      <xdr:row>52</xdr:row>
      <xdr:rowOff>131078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894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147605</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8720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54284</xdr:rowOff>
    </xdr:from>
    <xdr:to>
      <xdr:col>36</xdr:col>
      <xdr:colOff>165100</xdr:colOff>
      <xdr:row>52</xdr:row>
      <xdr:rowOff>155884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89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961</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874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77589</xdr:rowOff>
    </xdr:from>
    <xdr:to>
      <xdr:col>55</xdr:col>
      <xdr:colOff>0</xdr:colOff>
      <xdr:row>78</xdr:row>
      <xdr:rowOff>86167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450689"/>
          <a:ext cx="838200" cy="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51015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51967</xdr:rowOff>
    </xdr:from>
    <xdr:to>
      <xdr:col>50</xdr:col>
      <xdr:colOff>114300</xdr:colOff>
      <xdr:row>78</xdr:row>
      <xdr:rowOff>77589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425067"/>
          <a:ext cx="889000" cy="2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114581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51967</xdr:rowOff>
    </xdr:from>
    <xdr:to>
      <xdr:col>45</xdr:col>
      <xdr:colOff>177800</xdr:colOff>
      <xdr:row>78</xdr:row>
      <xdr:rowOff>72761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425067"/>
          <a:ext cx="889000" cy="2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166003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53609</xdr:rowOff>
    </xdr:from>
    <xdr:to>
      <xdr:col>41</xdr:col>
      <xdr:colOff>50800</xdr:colOff>
      <xdr:row>78</xdr:row>
      <xdr:rowOff>72761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083809"/>
          <a:ext cx="889000" cy="36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155203</xdr:rowOff>
    </xdr:from>
    <xdr:to>
      <xdr:col>36</xdr:col>
      <xdr:colOff>165100</xdr:colOff>
      <xdr:row>78</xdr:row>
      <xdr:rowOff>85353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5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76480</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44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35367</xdr:rowOff>
    </xdr:from>
    <xdr:to>
      <xdr:col>55</xdr:col>
      <xdr:colOff>50800</xdr:colOff>
      <xdr:row>78</xdr:row>
      <xdr:rowOff>136967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0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121744</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2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26789</xdr:rowOff>
    </xdr:from>
    <xdr:to>
      <xdr:col>50</xdr:col>
      <xdr:colOff>165100</xdr:colOff>
      <xdr:row>78</xdr:row>
      <xdr:rowOff>128389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9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119516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49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1167</xdr:rowOff>
    </xdr:from>
    <xdr:to>
      <xdr:col>46</xdr:col>
      <xdr:colOff>38100</xdr:colOff>
      <xdr:row>78</xdr:row>
      <xdr:rowOff>102767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37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93894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46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21961</xdr:rowOff>
    </xdr:from>
    <xdr:to>
      <xdr:col>41</xdr:col>
      <xdr:colOff>101600</xdr:colOff>
      <xdr:row>78</xdr:row>
      <xdr:rowOff>123561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39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114688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48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2809</xdr:rowOff>
    </xdr:from>
    <xdr:to>
      <xdr:col>36</xdr:col>
      <xdr:colOff>165100</xdr:colOff>
      <xdr:row>76</xdr:row>
      <xdr:rowOff>104409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0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120936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80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22454</xdr:rowOff>
    </xdr:from>
    <xdr:to>
      <xdr:col>55</xdr:col>
      <xdr:colOff>0</xdr:colOff>
      <xdr:row>96</xdr:row>
      <xdr:rowOff>136572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481654"/>
          <a:ext cx="838200" cy="11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68924</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28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95073</xdr:rowOff>
    </xdr:from>
    <xdr:to>
      <xdr:col>50</xdr:col>
      <xdr:colOff>114300</xdr:colOff>
      <xdr:row>96</xdr:row>
      <xdr:rowOff>22454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382823"/>
          <a:ext cx="889000" cy="9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3002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63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36049</xdr:rowOff>
    </xdr:from>
    <xdr:to>
      <xdr:col>45</xdr:col>
      <xdr:colOff>177800</xdr:colOff>
      <xdr:row>95</xdr:row>
      <xdr:rowOff>95073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5466549"/>
          <a:ext cx="889000" cy="91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23246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653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36049</xdr:rowOff>
    </xdr:from>
    <xdr:to>
      <xdr:col>41</xdr:col>
      <xdr:colOff>50800</xdr:colOff>
      <xdr:row>92</xdr:row>
      <xdr:rowOff>96258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5466549"/>
          <a:ext cx="889000" cy="40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129449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58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62809</xdr:rowOff>
    </xdr:from>
    <xdr:to>
      <xdr:col>36</xdr:col>
      <xdr:colOff>165100</xdr:colOff>
      <xdr:row>97</xdr:row>
      <xdr:rowOff>164409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69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155536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78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85772</xdr:rowOff>
    </xdr:from>
    <xdr:to>
      <xdr:col>55</xdr:col>
      <xdr:colOff>50800</xdr:colOff>
      <xdr:row>97</xdr:row>
      <xdr:rowOff>15922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54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108649</xdr:rowOff>
    </xdr:from>
    <xdr:ext cx="599010"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39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143104</xdr:rowOff>
    </xdr:from>
    <xdr:to>
      <xdr:col>50</xdr:col>
      <xdr:colOff>165100</xdr:colOff>
      <xdr:row>96</xdr:row>
      <xdr:rowOff>73254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43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89781</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39795" y="1620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44273</xdr:rowOff>
    </xdr:from>
    <xdr:to>
      <xdr:col>46</xdr:col>
      <xdr:colOff>38100</xdr:colOff>
      <xdr:row>95</xdr:row>
      <xdr:rowOff>145873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33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162400</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50795" y="1610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89</xdr:row>
      <xdr:rowOff>156699</xdr:rowOff>
    </xdr:from>
    <xdr:to>
      <xdr:col>41</xdr:col>
      <xdr:colOff>101600</xdr:colOff>
      <xdr:row>90</xdr:row>
      <xdr:rowOff>86849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541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88</xdr:row>
      <xdr:rowOff>103376</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61795" y="1519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45458</xdr:rowOff>
    </xdr:from>
    <xdr:to>
      <xdr:col>36</xdr:col>
      <xdr:colOff>165100</xdr:colOff>
      <xdr:row>92</xdr:row>
      <xdr:rowOff>147058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581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163585</xdr:rowOff>
    </xdr:from>
    <xdr:ext cx="59901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672795" y="15594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1827</xdr:rowOff>
    </xdr:from>
    <xdr:to>
      <xdr:col>85</xdr:col>
      <xdr:colOff>126364</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831127"/>
          <a:ext cx="1269" cy="823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119954</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606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1827</xdr:rowOff>
    </xdr:from>
    <xdr:to>
      <xdr:col>86</xdr:col>
      <xdr:colOff>25400</xdr:colOff>
      <xdr:row>34</xdr:row>
      <xdr:rowOff>1827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831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166757</xdr:rowOff>
    </xdr:from>
    <xdr:to>
      <xdr:col>85</xdr:col>
      <xdr:colOff>127000</xdr:colOff>
      <xdr:row>37</xdr:row>
      <xdr:rowOff>142969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338957"/>
          <a:ext cx="838200" cy="14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164240</xdr:rowOff>
    </xdr:from>
    <xdr:ext cx="534377"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078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14363</xdr:rowOff>
    </xdr:from>
    <xdr:to>
      <xdr:col>85</xdr:col>
      <xdr:colOff>177800</xdr:colOff>
      <xdr:row>38</xdr:row>
      <xdr:rowOff>115963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52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164096</xdr:rowOff>
    </xdr:from>
    <xdr:to>
      <xdr:col>81</xdr:col>
      <xdr:colOff>50800</xdr:colOff>
      <xdr:row>36</xdr:row>
      <xdr:rowOff>166757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164846"/>
          <a:ext cx="889000" cy="17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22053</xdr:rowOff>
    </xdr:from>
    <xdr:to>
      <xdr:col>81</xdr:col>
      <xdr:colOff>101600</xdr:colOff>
      <xdr:row>38</xdr:row>
      <xdr:rowOff>123653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53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114780</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14111" y="662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164096</xdr:rowOff>
    </xdr:from>
    <xdr:to>
      <xdr:col>76</xdr:col>
      <xdr:colOff>114300</xdr:colOff>
      <xdr:row>36</xdr:row>
      <xdr:rowOff>14606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164846"/>
          <a:ext cx="889000" cy="2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26515</xdr:rowOff>
    </xdr:from>
    <xdr:to>
      <xdr:col>76</xdr:col>
      <xdr:colOff>165100</xdr:colOff>
      <xdr:row>38</xdr:row>
      <xdr:rowOff>128115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119242</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25111" y="663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71888</xdr:rowOff>
    </xdr:from>
    <xdr:to>
      <xdr:col>71</xdr:col>
      <xdr:colOff>177800</xdr:colOff>
      <xdr:row>36</xdr:row>
      <xdr:rowOff>14606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5386838"/>
          <a:ext cx="889000" cy="79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4775</xdr:rowOff>
    </xdr:from>
    <xdr:to>
      <xdr:col>72</xdr:col>
      <xdr:colOff>38100</xdr:colOff>
      <xdr:row>38</xdr:row>
      <xdr:rowOff>106375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5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97502</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36111" y="661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14015</xdr:rowOff>
    </xdr:from>
    <xdr:to>
      <xdr:col>67</xdr:col>
      <xdr:colOff>101600</xdr:colOff>
      <xdr:row>38</xdr:row>
      <xdr:rowOff>115615</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106742</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47111" y="662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92169</xdr:rowOff>
    </xdr:from>
    <xdr:to>
      <xdr:col>85</xdr:col>
      <xdr:colOff>177800</xdr:colOff>
      <xdr:row>38</xdr:row>
      <xdr:rowOff>22319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43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115046</xdr:rowOff>
    </xdr:from>
    <xdr:ext cx="534377"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28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115957</xdr:rowOff>
    </xdr:from>
    <xdr:to>
      <xdr:col>81</xdr:col>
      <xdr:colOff>101600</xdr:colOff>
      <xdr:row>37</xdr:row>
      <xdr:rowOff>46107</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28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62634</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14111" y="606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113296</xdr:rowOff>
    </xdr:from>
    <xdr:to>
      <xdr:col>76</xdr:col>
      <xdr:colOff>165100</xdr:colOff>
      <xdr:row>36</xdr:row>
      <xdr:rowOff>43446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11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59973</xdr:rowOff>
    </xdr:from>
    <xdr:ext cx="59901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292795" y="5889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135256</xdr:rowOff>
    </xdr:from>
    <xdr:to>
      <xdr:col>72</xdr:col>
      <xdr:colOff>38100</xdr:colOff>
      <xdr:row>36</xdr:row>
      <xdr:rowOff>65406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13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81933</xdr:rowOff>
    </xdr:from>
    <xdr:ext cx="59901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03795" y="5911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21088</xdr:rowOff>
    </xdr:from>
    <xdr:to>
      <xdr:col>67</xdr:col>
      <xdr:colOff>101600</xdr:colOff>
      <xdr:row>31</xdr:row>
      <xdr:rowOff>122688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533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139215</xdr:rowOff>
    </xdr:from>
    <xdr:ext cx="59901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14795" y="5111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88627</xdr:rowOff>
    </xdr:from>
    <xdr:to>
      <xdr:col>85</xdr:col>
      <xdr:colOff>127000</xdr:colOff>
      <xdr:row>71</xdr:row>
      <xdr:rowOff>123378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261577"/>
          <a:ext cx="838200" cy="3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17781</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047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123378</xdr:rowOff>
    </xdr:from>
    <xdr:to>
      <xdr:col>81</xdr:col>
      <xdr:colOff>50800</xdr:colOff>
      <xdr:row>72</xdr:row>
      <xdr:rowOff>89648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296328"/>
          <a:ext cx="889000" cy="13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105176</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313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89648</xdr:rowOff>
    </xdr:from>
    <xdr:to>
      <xdr:col>76</xdr:col>
      <xdr:colOff>114300</xdr:colOff>
      <xdr:row>74</xdr:row>
      <xdr:rowOff>31119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434048"/>
          <a:ext cx="889000" cy="28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147429</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317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31119</xdr:rowOff>
    </xdr:from>
    <xdr:to>
      <xdr:col>71</xdr:col>
      <xdr:colOff>177800</xdr:colOff>
      <xdr:row>74</xdr:row>
      <xdr:rowOff>170020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718419"/>
          <a:ext cx="889000" cy="13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5796</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320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9286</xdr:rowOff>
    </xdr:from>
    <xdr:to>
      <xdr:col>67</xdr:col>
      <xdr:colOff>101600</xdr:colOff>
      <xdr:row>77</xdr:row>
      <xdr:rowOff>110886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21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102013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30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37827</xdr:rowOff>
    </xdr:from>
    <xdr:to>
      <xdr:col>85</xdr:col>
      <xdr:colOff>177800</xdr:colOff>
      <xdr:row>71</xdr:row>
      <xdr:rowOff>139427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21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162304</xdr:rowOff>
    </xdr:from>
    <xdr:ext cx="599010"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163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72578</xdr:rowOff>
    </xdr:from>
    <xdr:to>
      <xdr:col>81</xdr:col>
      <xdr:colOff>101600</xdr:colOff>
      <xdr:row>72</xdr:row>
      <xdr:rowOff>2728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24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19255</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181795" y="1202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38848</xdr:rowOff>
    </xdr:from>
    <xdr:to>
      <xdr:col>76</xdr:col>
      <xdr:colOff>165100</xdr:colOff>
      <xdr:row>72</xdr:row>
      <xdr:rowOff>140448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3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156975</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292795" y="1215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151769</xdr:rowOff>
    </xdr:from>
    <xdr:to>
      <xdr:col>72</xdr:col>
      <xdr:colOff>38100</xdr:colOff>
      <xdr:row>74</xdr:row>
      <xdr:rowOff>81919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66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98446</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03795" y="12442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119220</xdr:rowOff>
    </xdr:from>
    <xdr:to>
      <xdr:col>67</xdr:col>
      <xdr:colOff>101600</xdr:colOff>
      <xdr:row>75</xdr:row>
      <xdr:rowOff>49370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80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65897</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14795" y="12581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9778</xdr:rowOff>
    </xdr:from>
    <xdr:to>
      <xdr:col>85</xdr:col>
      <xdr:colOff>127000</xdr:colOff>
      <xdr:row>98</xdr:row>
      <xdr:rowOff>132331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811878"/>
          <a:ext cx="838200" cy="12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108483</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567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132331</xdr:rowOff>
    </xdr:from>
    <xdr:to>
      <xdr:col>81</xdr:col>
      <xdr:colOff>50800</xdr:colOff>
      <xdr:row>98</xdr:row>
      <xdr:rowOff>134660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934431"/>
          <a:ext cx="889000" cy="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28622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48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123202</xdr:rowOff>
    </xdr:from>
    <xdr:to>
      <xdr:col>76</xdr:col>
      <xdr:colOff>114300</xdr:colOff>
      <xdr:row>98</xdr:row>
      <xdr:rowOff>134660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925302"/>
          <a:ext cx="889000" cy="1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115626</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292795" y="1640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99354</xdr:rowOff>
    </xdr:from>
    <xdr:to>
      <xdr:col>71</xdr:col>
      <xdr:colOff>177800</xdr:colOff>
      <xdr:row>98</xdr:row>
      <xdr:rowOff>123202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901454"/>
          <a:ext cx="889000" cy="2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32532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4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169943</xdr:rowOff>
    </xdr:from>
    <xdr:to>
      <xdr:col>67</xdr:col>
      <xdr:colOff>101600</xdr:colOff>
      <xdr:row>98</xdr:row>
      <xdr:rowOff>100093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80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116620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57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130428</xdr:rowOff>
    </xdr:from>
    <xdr:to>
      <xdr:col>85</xdr:col>
      <xdr:colOff>177800</xdr:colOff>
      <xdr:row>98</xdr:row>
      <xdr:rowOff>60578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76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64033</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69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81531</xdr:rowOff>
    </xdr:from>
    <xdr:to>
      <xdr:col>81</xdr:col>
      <xdr:colOff>101600</xdr:colOff>
      <xdr:row>99</xdr:row>
      <xdr:rowOff>11681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88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2808</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46428" y="16976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83860</xdr:rowOff>
    </xdr:from>
    <xdr:to>
      <xdr:col>76</xdr:col>
      <xdr:colOff>165100</xdr:colOff>
      <xdr:row>99</xdr:row>
      <xdr:rowOff>14010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8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5137</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57428" y="1697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72402</xdr:rowOff>
    </xdr:from>
    <xdr:to>
      <xdr:col>72</xdr:col>
      <xdr:colOff>38100</xdr:colOff>
      <xdr:row>99</xdr:row>
      <xdr:rowOff>2552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165129</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6967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48554</xdr:rowOff>
    </xdr:from>
    <xdr:to>
      <xdr:col>67</xdr:col>
      <xdr:colOff>101600</xdr:colOff>
      <xdr:row>98</xdr:row>
      <xdr:rowOff>150154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85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141281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94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7033</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50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73017</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588117"/>
          <a:ext cx="889000" cy="6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121233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9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73017</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588117"/>
          <a:ext cx="889000" cy="6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93710</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49078</xdr:rowOff>
    </xdr:from>
    <xdr:to>
      <xdr:col>98</xdr:col>
      <xdr:colOff>38100</xdr:colOff>
      <xdr:row>38</xdr:row>
      <xdr:rowOff>150678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167205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33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22217</xdr:rowOff>
    </xdr:from>
    <xdr:to>
      <xdr:col>107</xdr:col>
      <xdr:colOff>101600</xdr:colOff>
      <xdr:row>38</xdr:row>
      <xdr:rowOff>123817</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53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114944</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663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53</xdr:row>
      <xdr:rowOff>26706</xdr:rowOff>
    </xdr:from>
    <xdr:to>
      <xdr:col>116</xdr:col>
      <xdr:colOff>62864</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9113556"/>
          <a:ext cx="1269" cy="1100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144833</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53</xdr:row>
      <xdr:rowOff>26706</xdr:rowOff>
    </xdr:from>
    <xdr:to>
      <xdr:col>116</xdr:col>
      <xdr:colOff>152400</xdr:colOff>
      <xdr:row>53</xdr:row>
      <xdr:rowOff>26706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9113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33989</xdr:rowOff>
    </xdr:from>
    <xdr:to>
      <xdr:col>116</xdr:col>
      <xdr:colOff>63500</xdr:colOff>
      <xdr:row>57</xdr:row>
      <xdr:rowOff>119159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8606489"/>
          <a:ext cx="838200" cy="128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86937</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10031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108510</xdr:rowOff>
    </xdr:from>
    <xdr:to>
      <xdr:col>116</xdr:col>
      <xdr:colOff>114300</xdr:colOff>
      <xdr:row>59</xdr:row>
      <xdr:rowOff>38660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1005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33989</xdr:rowOff>
    </xdr:from>
    <xdr:to>
      <xdr:col>111</xdr:col>
      <xdr:colOff>177800</xdr:colOff>
      <xdr:row>50</xdr:row>
      <xdr:rowOff>54318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8606489"/>
          <a:ext cx="889000" cy="2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93259</xdr:rowOff>
    </xdr:from>
    <xdr:to>
      <xdr:col>112</xdr:col>
      <xdr:colOff>38100</xdr:colOff>
      <xdr:row>59</xdr:row>
      <xdr:rowOff>23409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1003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14536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1013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54318</xdr:rowOff>
    </xdr:from>
    <xdr:to>
      <xdr:col>107</xdr:col>
      <xdr:colOff>50800</xdr:colOff>
      <xdr:row>52</xdr:row>
      <xdr:rowOff>61160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8626818"/>
          <a:ext cx="889000" cy="34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129248</xdr:rowOff>
    </xdr:from>
    <xdr:to>
      <xdr:col>107</xdr:col>
      <xdr:colOff>101600</xdr:colOff>
      <xdr:row>59</xdr:row>
      <xdr:rowOff>59398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50525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166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61160</xdr:rowOff>
    </xdr:from>
    <xdr:to>
      <xdr:col>102</xdr:col>
      <xdr:colOff>114300</xdr:colOff>
      <xdr:row>53</xdr:row>
      <xdr:rowOff>87840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8976560"/>
          <a:ext cx="889000" cy="19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126521</xdr:rowOff>
    </xdr:from>
    <xdr:to>
      <xdr:col>102</xdr:col>
      <xdr:colOff>165100</xdr:colOff>
      <xdr:row>59</xdr:row>
      <xdr:rowOff>56671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47798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16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115744</xdr:rowOff>
    </xdr:from>
    <xdr:to>
      <xdr:col>98</xdr:col>
      <xdr:colOff>38100</xdr:colOff>
      <xdr:row>59</xdr:row>
      <xdr:rowOff>45894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5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37021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152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68359</xdr:rowOff>
    </xdr:from>
    <xdr:to>
      <xdr:col>116</xdr:col>
      <xdr:colOff>114300</xdr:colOff>
      <xdr:row>57</xdr:row>
      <xdr:rowOff>169959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84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91236</xdr:rowOff>
    </xdr:from>
    <xdr:ext cx="534377"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69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49</xdr:row>
      <xdr:rowOff>154639</xdr:rowOff>
    </xdr:from>
    <xdr:to>
      <xdr:col>112</xdr:col>
      <xdr:colOff>38100</xdr:colOff>
      <xdr:row>50</xdr:row>
      <xdr:rowOff>84789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855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48</xdr:row>
      <xdr:rowOff>101316</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56111" y="833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50</xdr:row>
      <xdr:rowOff>3518</xdr:rowOff>
    </xdr:from>
    <xdr:to>
      <xdr:col>107</xdr:col>
      <xdr:colOff>101600</xdr:colOff>
      <xdr:row>50</xdr:row>
      <xdr:rowOff>105118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857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48</xdr:row>
      <xdr:rowOff>121645</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67111" y="835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10360</xdr:rowOff>
    </xdr:from>
    <xdr:to>
      <xdr:col>102</xdr:col>
      <xdr:colOff>165100</xdr:colOff>
      <xdr:row>52</xdr:row>
      <xdr:rowOff>111960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89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128487</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278111" y="870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37040</xdr:rowOff>
    </xdr:from>
    <xdr:to>
      <xdr:col>98</xdr:col>
      <xdr:colOff>38100</xdr:colOff>
      <xdr:row>53</xdr:row>
      <xdr:rowOff>138640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12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155167</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389111" y="889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86398</xdr:rowOff>
    </xdr:from>
    <xdr:to>
      <xdr:col>116</xdr:col>
      <xdr:colOff>63500</xdr:colOff>
      <xdr:row>75</xdr:row>
      <xdr:rowOff>127653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945148"/>
          <a:ext cx="838200" cy="4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26149</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84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127653</xdr:rowOff>
    </xdr:from>
    <xdr:to>
      <xdr:col>111</xdr:col>
      <xdr:colOff>177800</xdr:colOff>
      <xdr:row>75</xdr:row>
      <xdr:rowOff>169593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986403"/>
          <a:ext cx="889000" cy="4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164157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8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169593</xdr:rowOff>
    </xdr:from>
    <xdr:to>
      <xdr:col>107</xdr:col>
      <xdr:colOff>50800</xdr:colOff>
      <xdr:row>76</xdr:row>
      <xdr:rowOff>22938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028343"/>
          <a:ext cx="889000" cy="2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10789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9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22938</xdr:rowOff>
    </xdr:from>
    <xdr:to>
      <xdr:col>102</xdr:col>
      <xdr:colOff>114300</xdr:colOff>
      <xdr:row>76</xdr:row>
      <xdr:rowOff>50775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053138"/>
          <a:ext cx="889000" cy="2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34564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72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139421</xdr:rowOff>
    </xdr:from>
    <xdr:to>
      <xdr:col>98</xdr:col>
      <xdr:colOff>38100</xdr:colOff>
      <xdr:row>76</xdr:row>
      <xdr:rowOff>69571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9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86098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7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35598</xdr:rowOff>
    </xdr:from>
    <xdr:to>
      <xdr:col>116</xdr:col>
      <xdr:colOff>114300</xdr:colOff>
      <xdr:row>75</xdr:row>
      <xdr:rowOff>137198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89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58475</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74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76853</xdr:rowOff>
    </xdr:from>
    <xdr:to>
      <xdr:col>112</xdr:col>
      <xdr:colOff>38100</xdr:colOff>
      <xdr:row>76</xdr:row>
      <xdr:rowOff>7003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93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169580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02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118794</xdr:rowOff>
    </xdr:from>
    <xdr:to>
      <xdr:col>107</xdr:col>
      <xdr:colOff>101600</xdr:colOff>
      <xdr:row>76</xdr:row>
      <xdr:rowOff>48943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9775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40070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07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143589</xdr:rowOff>
    </xdr:from>
    <xdr:to>
      <xdr:col>102</xdr:col>
      <xdr:colOff>165100</xdr:colOff>
      <xdr:row>76</xdr:row>
      <xdr:rowOff>73738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023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64865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09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171425</xdr:rowOff>
    </xdr:from>
    <xdr:to>
      <xdr:col>98</xdr:col>
      <xdr:colOff>38100</xdr:colOff>
      <xdr:row>76</xdr:row>
      <xdr:rowOff>101575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3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92702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2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熊本地震の影響が続き災害復旧事業費は一人当たりのコストが全国平均、県平均を上回ったが、復興が進んでいることで令和元年度からは減少傾向であり、令和５年度と令和４年度を比較すると３２，２９７円減少した。災害復旧事業のピークは越えていることから、今後も減少すると思われる。　物件費については、温泉指定管理料や郵送料の減少により、令和５年度と令和４年度を比較すると８，５５０円減少した。普通建設事業費（うち更新整備）については、小規模住宅地区等改良事業、橋梁補修事業の減少により前年度より２９，９５２円減少したが、全国平均、県平均、類似団体平均から見れば高い状況にある。これは、防災行政無線操作卓更新などの改修事業が大きな要因である。貸付金は、令和５年度と令和４年度を比較すると７８，７１６円と大きく減少した。これは、南阿蘇鉄道への熊本地震からの災害復旧に係る事業資金の貸付が終了したためである。　公債費は、上記貸付のために借入れた熊本県市町村振興資金の償還が含まれていることもあり、類似団体と比較して一人当たりのコストが最も高い状況となっている。この状況は令和５年度で終了する。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熊本地震に係る地方債の償還が増加することや、人口減による普通交付税の減少に伴い基金の取り崩しが不可欠なものとなる見込みであり、事業を行う際は過疎対策事業債や緊急自然災害防止対策事業債など交付税算入率の高い地方債を活用し、公共施設の効率的な利活用の見直しを行うことで経費の削減を図り財政の健全化に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10,115
9,961
137.32
13,277,580
12,665,248
545,605
6,359,824
19,999,434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14224</xdr:rowOff>
    </xdr:from>
    <xdr:to>
      <xdr:col>24</xdr:col>
      <xdr:colOff>63500</xdr:colOff>
      <xdr:row>37</xdr:row>
      <xdr:rowOff>20447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57874"/>
          <a:ext cx="8382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103141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170180</xdr:rowOff>
    </xdr:from>
    <xdr:to>
      <xdr:col>19</xdr:col>
      <xdr:colOff>177800</xdr:colOff>
      <xdr:row>37</xdr:row>
      <xdr:rowOff>20447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42380"/>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65295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170180</xdr:rowOff>
    </xdr:from>
    <xdr:to>
      <xdr:col>15</xdr:col>
      <xdr:colOff>50800</xdr:colOff>
      <xdr:row>38</xdr:row>
      <xdr:rowOff>24638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42380"/>
          <a:ext cx="889000" cy="19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95902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83693</xdr:rowOff>
    </xdr:from>
    <xdr:to>
      <xdr:col>10</xdr:col>
      <xdr:colOff>114300</xdr:colOff>
      <xdr:row>38</xdr:row>
      <xdr:rowOff>24638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27343"/>
          <a:ext cx="8890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105427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164338</xdr:rowOff>
    </xdr:from>
    <xdr:to>
      <xdr:col>6</xdr:col>
      <xdr:colOff>38100</xdr:colOff>
      <xdr:row>38</xdr:row>
      <xdr:rowOff>94488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85615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134874</xdr:rowOff>
    </xdr:from>
    <xdr:to>
      <xdr:col>24</xdr:col>
      <xdr:colOff>114300</xdr:colOff>
      <xdr:row>37</xdr:row>
      <xdr:rowOff>65024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0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113301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8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141097</xdr:rowOff>
    </xdr:from>
    <xdr:to>
      <xdr:col>20</xdr:col>
      <xdr:colOff>38100</xdr:colOff>
      <xdr:row>37</xdr:row>
      <xdr:rowOff>71247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1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62374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0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119380</xdr:rowOff>
    </xdr:from>
    <xdr:to>
      <xdr:col>15</xdr:col>
      <xdr:colOff>101600</xdr:colOff>
      <xdr:row>37</xdr:row>
      <xdr:rowOff>49530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40657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145288</xdr:rowOff>
    </xdr:from>
    <xdr:to>
      <xdr:col>10</xdr:col>
      <xdr:colOff>165100</xdr:colOff>
      <xdr:row>38</xdr:row>
      <xdr:rowOff>75438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8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66565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8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32893</xdr:rowOff>
    </xdr:from>
    <xdr:to>
      <xdr:col>6</xdr:col>
      <xdr:colOff>38100</xdr:colOff>
      <xdr:row>37</xdr:row>
      <xdr:rowOff>134493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7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151020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5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148398</xdr:rowOff>
    </xdr:from>
    <xdr:to>
      <xdr:col>24</xdr:col>
      <xdr:colOff>63500</xdr:colOff>
      <xdr:row>57</xdr:row>
      <xdr:rowOff>50763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49598"/>
          <a:ext cx="838200" cy="7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51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148398</xdr:rowOff>
    </xdr:from>
    <xdr:to>
      <xdr:col>19</xdr:col>
      <xdr:colOff>177800</xdr:colOff>
      <xdr:row>57</xdr:row>
      <xdr:rowOff>23542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749598"/>
          <a:ext cx="889000" cy="4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82456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85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163802</xdr:rowOff>
    </xdr:from>
    <xdr:to>
      <xdr:col>15</xdr:col>
      <xdr:colOff>50800</xdr:colOff>
      <xdr:row>57</xdr:row>
      <xdr:rowOff>23542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593552"/>
          <a:ext cx="889000" cy="20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65787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163802</xdr:rowOff>
    </xdr:from>
    <xdr:to>
      <xdr:col>10</xdr:col>
      <xdr:colOff>114300</xdr:colOff>
      <xdr:row>57</xdr:row>
      <xdr:rowOff>46815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593552"/>
          <a:ext cx="889000" cy="22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102593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0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168917</xdr:rowOff>
    </xdr:from>
    <xdr:to>
      <xdr:col>6</xdr:col>
      <xdr:colOff>38100</xdr:colOff>
      <xdr:row>58</xdr:row>
      <xdr:rowOff>99067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90194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10034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171413</xdr:rowOff>
    </xdr:from>
    <xdr:to>
      <xdr:col>24</xdr:col>
      <xdr:colOff>114300</xdr:colOff>
      <xdr:row>57</xdr:row>
      <xdr:rowOff>101563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7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22840</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24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97598</xdr:rowOff>
    </xdr:from>
    <xdr:to>
      <xdr:col>20</xdr:col>
      <xdr:colOff>38100</xdr:colOff>
      <xdr:row>57</xdr:row>
      <xdr:rowOff>27748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69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44275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47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144192</xdr:rowOff>
    </xdr:from>
    <xdr:to>
      <xdr:col>15</xdr:col>
      <xdr:colOff>101600</xdr:colOff>
      <xdr:row>57</xdr:row>
      <xdr:rowOff>74342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4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65469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3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113002</xdr:rowOff>
    </xdr:from>
    <xdr:to>
      <xdr:col>10</xdr:col>
      <xdr:colOff>165100</xdr:colOff>
      <xdr:row>56</xdr:row>
      <xdr:rowOff>43152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54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59679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317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167465</xdr:rowOff>
    </xdr:from>
    <xdr:to>
      <xdr:col>6</xdr:col>
      <xdr:colOff>38100</xdr:colOff>
      <xdr:row>57</xdr:row>
      <xdr:rowOff>97615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6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114142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543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103522</xdr:rowOff>
    </xdr:from>
    <xdr:to>
      <xdr:col>24</xdr:col>
      <xdr:colOff>63500</xdr:colOff>
      <xdr:row>75</xdr:row>
      <xdr:rowOff>134772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62272"/>
          <a:ext cx="838200" cy="3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152330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68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63023</xdr:rowOff>
    </xdr:from>
    <xdr:to>
      <xdr:col>19</xdr:col>
      <xdr:colOff>177800</xdr:colOff>
      <xdr:row>75</xdr:row>
      <xdr:rowOff>134772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921773"/>
          <a:ext cx="889000" cy="7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144111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63023</xdr:rowOff>
    </xdr:from>
    <xdr:to>
      <xdr:col>15</xdr:col>
      <xdr:colOff>50800</xdr:colOff>
      <xdr:row>76</xdr:row>
      <xdr:rowOff>15644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21773"/>
          <a:ext cx="889000" cy="12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90875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60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15644</xdr:rowOff>
    </xdr:from>
    <xdr:to>
      <xdr:col>10</xdr:col>
      <xdr:colOff>114300</xdr:colOff>
      <xdr:row>76</xdr:row>
      <xdr:rowOff>36587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45844"/>
          <a:ext cx="889000" cy="2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74041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6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104166</xdr:rowOff>
    </xdr:from>
    <xdr:to>
      <xdr:col>6</xdr:col>
      <xdr:colOff>38100</xdr:colOff>
      <xdr:row>77</xdr:row>
      <xdr:rowOff>34316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34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25443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27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52722</xdr:rowOff>
    </xdr:from>
    <xdr:to>
      <xdr:col>24</xdr:col>
      <xdr:colOff>114300</xdr:colOff>
      <xdr:row>75</xdr:row>
      <xdr:rowOff>154322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1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31149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8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83972</xdr:rowOff>
    </xdr:from>
    <xdr:to>
      <xdr:col>20</xdr:col>
      <xdr:colOff>38100</xdr:colOff>
      <xdr:row>76</xdr:row>
      <xdr:rowOff>14122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4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5249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03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12223</xdr:rowOff>
    </xdr:from>
    <xdr:to>
      <xdr:col>15</xdr:col>
      <xdr:colOff>101600</xdr:colOff>
      <xdr:row>75</xdr:row>
      <xdr:rowOff>113823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7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104950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63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136293</xdr:rowOff>
    </xdr:from>
    <xdr:to>
      <xdr:col>10</xdr:col>
      <xdr:colOff>165100</xdr:colOff>
      <xdr:row>76</xdr:row>
      <xdr:rowOff>66442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9504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57571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087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157237</xdr:rowOff>
    </xdr:from>
    <xdr:to>
      <xdr:col>6</xdr:col>
      <xdr:colOff>38100</xdr:colOff>
      <xdr:row>76</xdr:row>
      <xdr:rowOff>87387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1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103915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91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127870</xdr:rowOff>
    </xdr:from>
    <xdr:to>
      <xdr:col>24</xdr:col>
      <xdr:colOff>63500</xdr:colOff>
      <xdr:row>97</xdr:row>
      <xdr:rowOff>135021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758520"/>
          <a:ext cx="838200" cy="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82546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70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135021</xdr:rowOff>
    </xdr:from>
    <xdr:to>
      <xdr:col>19</xdr:col>
      <xdr:colOff>177800</xdr:colOff>
      <xdr:row>97</xdr:row>
      <xdr:rowOff>136065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765671"/>
          <a:ext cx="889000" cy="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45928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136065</xdr:rowOff>
    </xdr:from>
    <xdr:to>
      <xdr:col>15</xdr:col>
      <xdr:colOff>50800</xdr:colOff>
      <xdr:row>97</xdr:row>
      <xdr:rowOff>170546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766715"/>
          <a:ext cx="889000" cy="3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51111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160057</xdr:rowOff>
    </xdr:from>
    <xdr:to>
      <xdr:col>10</xdr:col>
      <xdr:colOff>114300</xdr:colOff>
      <xdr:row>97</xdr:row>
      <xdr:rowOff>170546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790707"/>
          <a:ext cx="889000" cy="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104306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86832</xdr:rowOff>
    </xdr:from>
    <xdr:to>
      <xdr:col>6</xdr:col>
      <xdr:colOff>38100</xdr:colOff>
      <xdr:row>98</xdr:row>
      <xdr:rowOff>16982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7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33509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9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77070</xdr:rowOff>
    </xdr:from>
    <xdr:to>
      <xdr:col>24</xdr:col>
      <xdr:colOff>114300</xdr:colOff>
      <xdr:row>98</xdr:row>
      <xdr:rowOff>7220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0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163447</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2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84221</xdr:rowOff>
    </xdr:from>
    <xdr:to>
      <xdr:col>20</xdr:col>
      <xdr:colOff>38100</xdr:colOff>
      <xdr:row>98</xdr:row>
      <xdr:rowOff>14371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71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5498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80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85265</xdr:rowOff>
    </xdr:from>
    <xdr:to>
      <xdr:col>15</xdr:col>
      <xdr:colOff>101600</xdr:colOff>
      <xdr:row>98</xdr:row>
      <xdr:rowOff>15415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71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6542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80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119746</xdr:rowOff>
    </xdr:from>
    <xdr:to>
      <xdr:col>10</xdr:col>
      <xdr:colOff>165100</xdr:colOff>
      <xdr:row>98</xdr:row>
      <xdr:rowOff>49896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5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41023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4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109257</xdr:rowOff>
    </xdr:from>
    <xdr:to>
      <xdr:col>6</xdr:col>
      <xdr:colOff>38100</xdr:colOff>
      <xdr:row>98</xdr:row>
      <xdr:rowOff>39407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3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30534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3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xdr:rowOff>
    </xdr:from>
    <xdr:to>
      <xdr:col>36</xdr:col>
      <xdr:colOff>165100</xdr:colOff>
      <xdr:row>38</xdr:row>
      <xdr:rowOff>110490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127017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99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152515</xdr:rowOff>
    </xdr:from>
    <xdr:to>
      <xdr:col>55</xdr:col>
      <xdr:colOff>0</xdr:colOff>
      <xdr:row>55</xdr:row>
      <xdr:rowOff>154842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582265"/>
          <a:ext cx="838200" cy="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118795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377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152515</xdr:rowOff>
    </xdr:from>
    <xdr:to>
      <xdr:col>50</xdr:col>
      <xdr:colOff>114300</xdr:colOff>
      <xdr:row>56</xdr:row>
      <xdr:rowOff>47217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582265"/>
          <a:ext cx="889000" cy="6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16466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27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47217</xdr:rowOff>
    </xdr:from>
    <xdr:to>
      <xdr:col>45</xdr:col>
      <xdr:colOff>177800</xdr:colOff>
      <xdr:row>56</xdr:row>
      <xdr:rowOff>75290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648417"/>
          <a:ext cx="889000" cy="2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59800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3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59489</xdr:rowOff>
    </xdr:from>
    <xdr:to>
      <xdr:col>41</xdr:col>
      <xdr:colOff>50800</xdr:colOff>
      <xdr:row>56</xdr:row>
      <xdr:rowOff>75290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660689"/>
          <a:ext cx="889000" cy="1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90364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34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123913</xdr:rowOff>
    </xdr:from>
    <xdr:to>
      <xdr:col>36</xdr:col>
      <xdr:colOff>165100</xdr:colOff>
      <xdr:row>57</xdr:row>
      <xdr:rowOff>54063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2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45190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81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104042</xdr:rowOff>
    </xdr:from>
    <xdr:to>
      <xdr:col>55</xdr:col>
      <xdr:colOff>50800</xdr:colOff>
      <xdr:row>56</xdr:row>
      <xdr:rowOff>34192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53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82469</xdr:rowOff>
    </xdr:from>
    <xdr:ext cx="599010"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1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101715</xdr:rowOff>
    </xdr:from>
    <xdr:to>
      <xdr:col>50</xdr:col>
      <xdr:colOff>165100</xdr:colOff>
      <xdr:row>56</xdr:row>
      <xdr:rowOff>31865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3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22992</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39795" y="9624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167867</xdr:rowOff>
    </xdr:from>
    <xdr:to>
      <xdr:col>46</xdr:col>
      <xdr:colOff>38100</xdr:colOff>
      <xdr:row>56</xdr:row>
      <xdr:rowOff>98017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9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89144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69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24490</xdr:rowOff>
    </xdr:from>
    <xdr:to>
      <xdr:col>41</xdr:col>
      <xdr:colOff>101600</xdr:colOff>
      <xdr:row>56</xdr:row>
      <xdr:rowOff>126090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2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117217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71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8689</xdr:rowOff>
    </xdr:from>
    <xdr:to>
      <xdr:col>36</xdr:col>
      <xdr:colOff>165100</xdr:colOff>
      <xdr:row>56</xdr:row>
      <xdr:rowOff>110289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0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126816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38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30645</xdr:rowOff>
    </xdr:from>
    <xdr:to>
      <xdr:col>55</xdr:col>
      <xdr:colOff>0</xdr:colOff>
      <xdr:row>77</xdr:row>
      <xdr:rowOff>68185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232295"/>
          <a:ext cx="838200" cy="3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38775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4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30645</xdr:rowOff>
    </xdr:from>
    <xdr:to>
      <xdr:col>50</xdr:col>
      <xdr:colOff>114300</xdr:colOff>
      <xdr:row>77</xdr:row>
      <xdr:rowOff>64453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232295"/>
          <a:ext cx="889000" cy="3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134859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3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38705</xdr:rowOff>
    </xdr:from>
    <xdr:to>
      <xdr:col>45</xdr:col>
      <xdr:colOff>177800</xdr:colOff>
      <xdr:row>77</xdr:row>
      <xdr:rowOff>64453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240355"/>
          <a:ext cx="889000" cy="2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158292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38705</xdr:rowOff>
    </xdr:from>
    <xdr:to>
      <xdr:col>41</xdr:col>
      <xdr:colOff>50800</xdr:colOff>
      <xdr:row>77</xdr:row>
      <xdr:rowOff>69410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240355"/>
          <a:ext cx="889000" cy="3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138628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133308</xdr:rowOff>
    </xdr:from>
    <xdr:to>
      <xdr:col>36</xdr:col>
      <xdr:colOff>165100</xdr:colOff>
      <xdr:row>78</xdr:row>
      <xdr:rowOff>63458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54585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2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17385</xdr:rowOff>
    </xdr:from>
    <xdr:to>
      <xdr:col>55</xdr:col>
      <xdr:colOff>50800</xdr:colOff>
      <xdr:row>77</xdr:row>
      <xdr:rowOff>118985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1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40262</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07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151295</xdr:rowOff>
    </xdr:from>
    <xdr:to>
      <xdr:col>50</xdr:col>
      <xdr:colOff>165100</xdr:colOff>
      <xdr:row>77</xdr:row>
      <xdr:rowOff>81445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1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97971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95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13653</xdr:rowOff>
    </xdr:from>
    <xdr:to>
      <xdr:col>46</xdr:col>
      <xdr:colOff>38100</xdr:colOff>
      <xdr:row>77</xdr:row>
      <xdr:rowOff>115253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1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131780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99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159355</xdr:rowOff>
    </xdr:from>
    <xdr:to>
      <xdr:col>41</xdr:col>
      <xdr:colOff>101600</xdr:colOff>
      <xdr:row>77</xdr:row>
      <xdr:rowOff>89505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18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106032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96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18610</xdr:rowOff>
    </xdr:from>
    <xdr:to>
      <xdr:col>36</xdr:col>
      <xdr:colOff>165100</xdr:colOff>
      <xdr:row>77</xdr:row>
      <xdr:rowOff>120210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22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136737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299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130739</xdr:rowOff>
    </xdr:from>
    <xdr:to>
      <xdr:col>55</xdr:col>
      <xdr:colOff>0</xdr:colOff>
      <xdr:row>97</xdr:row>
      <xdr:rowOff>15548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418489"/>
          <a:ext cx="838200" cy="22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109673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22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73273</xdr:rowOff>
    </xdr:from>
    <xdr:to>
      <xdr:col>50</xdr:col>
      <xdr:colOff>114300</xdr:colOff>
      <xdr:row>95</xdr:row>
      <xdr:rowOff>130739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361023"/>
          <a:ext cx="889000" cy="5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28584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48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77169</xdr:rowOff>
    </xdr:from>
    <xdr:to>
      <xdr:col>45</xdr:col>
      <xdr:colOff>177800</xdr:colOff>
      <xdr:row>95</xdr:row>
      <xdr:rowOff>73273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5850569"/>
          <a:ext cx="889000" cy="51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44394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68134</xdr:rowOff>
    </xdr:from>
    <xdr:to>
      <xdr:col>41</xdr:col>
      <xdr:colOff>50800</xdr:colOff>
      <xdr:row>92</xdr:row>
      <xdr:rowOff>77169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5498634"/>
          <a:ext cx="889000" cy="35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68031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52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71256</xdr:rowOff>
    </xdr:from>
    <xdr:to>
      <xdr:col>36</xdr:col>
      <xdr:colOff>165100</xdr:colOff>
      <xdr:row>97</xdr:row>
      <xdr:rowOff>1406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163983</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2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136198</xdr:rowOff>
    </xdr:from>
    <xdr:to>
      <xdr:col>55</xdr:col>
      <xdr:colOff>50800</xdr:colOff>
      <xdr:row>97</xdr:row>
      <xdr:rowOff>66348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114625</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7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79939</xdr:rowOff>
    </xdr:from>
    <xdr:to>
      <xdr:col>50</xdr:col>
      <xdr:colOff>165100</xdr:colOff>
      <xdr:row>96</xdr:row>
      <xdr:rowOff>10089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36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26616</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142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22473</xdr:rowOff>
    </xdr:from>
    <xdr:to>
      <xdr:col>46</xdr:col>
      <xdr:colOff>38100</xdr:colOff>
      <xdr:row>95</xdr:row>
      <xdr:rowOff>124073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31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140600</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085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26369</xdr:rowOff>
    </xdr:from>
    <xdr:to>
      <xdr:col>41</xdr:col>
      <xdr:colOff>101600</xdr:colOff>
      <xdr:row>92</xdr:row>
      <xdr:rowOff>127969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579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144496</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557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17334</xdr:rowOff>
    </xdr:from>
    <xdr:to>
      <xdr:col>36</xdr:col>
      <xdr:colOff>165100</xdr:colOff>
      <xdr:row>90</xdr:row>
      <xdr:rowOff>118934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544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135461</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522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115517</xdr:rowOff>
    </xdr:from>
    <xdr:to>
      <xdr:col>85</xdr:col>
      <xdr:colOff>127000</xdr:colOff>
      <xdr:row>38</xdr:row>
      <xdr:rowOff>118718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459167"/>
          <a:ext cx="838200" cy="17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138735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39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50367</xdr:rowOff>
    </xdr:from>
    <xdr:to>
      <xdr:col>81</xdr:col>
      <xdr:colOff>50800</xdr:colOff>
      <xdr:row>38</xdr:row>
      <xdr:rowOff>118718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565467"/>
          <a:ext cx="889000" cy="6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87943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8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170071</xdr:rowOff>
    </xdr:from>
    <xdr:to>
      <xdr:col>76</xdr:col>
      <xdr:colOff>114300</xdr:colOff>
      <xdr:row>38</xdr:row>
      <xdr:rowOff>50367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513721"/>
          <a:ext cx="889000" cy="5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46501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31703</xdr:rowOff>
    </xdr:from>
    <xdr:to>
      <xdr:col>71</xdr:col>
      <xdr:colOff>177800</xdr:colOff>
      <xdr:row>37</xdr:row>
      <xdr:rowOff>170071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375353"/>
          <a:ext cx="889000" cy="13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154253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101946</xdr:rowOff>
    </xdr:from>
    <xdr:to>
      <xdr:col>67</xdr:col>
      <xdr:colOff>101600</xdr:colOff>
      <xdr:row>38</xdr:row>
      <xdr:rowOff>32096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23223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53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64717</xdr:rowOff>
    </xdr:from>
    <xdr:to>
      <xdr:col>85</xdr:col>
      <xdr:colOff>177800</xdr:colOff>
      <xdr:row>37</xdr:row>
      <xdr:rowOff>166317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0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43144</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38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67918</xdr:rowOff>
    </xdr:from>
    <xdr:to>
      <xdr:col>81</xdr:col>
      <xdr:colOff>101600</xdr:colOff>
      <xdr:row>38</xdr:row>
      <xdr:rowOff>169518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8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160645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67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171017</xdr:rowOff>
    </xdr:from>
    <xdr:to>
      <xdr:col>76</xdr:col>
      <xdr:colOff>165100</xdr:colOff>
      <xdr:row>38</xdr:row>
      <xdr:rowOff>101167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51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92294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60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119271</xdr:rowOff>
    </xdr:from>
    <xdr:to>
      <xdr:col>72</xdr:col>
      <xdr:colOff>38100</xdr:colOff>
      <xdr:row>38</xdr:row>
      <xdr:rowOff>49421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6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40548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55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152353</xdr:rowOff>
    </xdr:from>
    <xdr:to>
      <xdr:col>67</xdr:col>
      <xdr:colOff>101600</xdr:colOff>
      <xdr:row>37</xdr:row>
      <xdr:rowOff>82503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2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99030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09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147145</xdr:rowOff>
    </xdr:from>
    <xdr:to>
      <xdr:col>85</xdr:col>
      <xdr:colOff>127000</xdr:colOff>
      <xdr:row>57</xdr:row>
      <xdr:rowOff>164427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919795"/>
          <a:ext cx="838200" cy="1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78440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0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164427</xdr:rowOff>
    </xdr:from>
    <xdr:to>
      <xdr:col>81</xdr:col>
      <xdr:colOff>50800</xdr:colOff>
      <xdr:row>58</xdr:row>
      <xdr:rowOff>1126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937077"/>
          <a:ext cx="889000" cy="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12413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44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157329</xdr:rowOff>
    </xdr:from>
    <xdr:to>
      <xdr:col>76</xdr:col>
      <xdr:colOff>114300</xdr:colOff>
      <xdr:row>58</xdr:row>
      <xdr:rowOff>1126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415629"/>
          <a:ext cx="889000" cy="52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49720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47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157329</xdr:rowOff>
    </xdr:from>
    <xdr:to>
      <xdr:col>71</xdr:col>
      <xdr:colOff>177800</xdr:colOff>
      <xdr:row>57</xdr:row>
      <xdr:rowOff>61134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415629"/>
          <a:ext cx="889000" cy="41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43618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81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59186</xdr:rowOff>
    </xdr:from>
    <xdr:to>
      <xdr:col>67</xdr:col>
      <xdr:colOff>101600</xdr:colOff>
      <xdr:row>57</xdr:row>
      <xdr:rowOff>160786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3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151913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92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96345</xdr:rowOff>
    </xdr:from>
    <xdr:to>
      <xdr:col>85</xdr:col>
      <xdr:colOff>177800</xdr:colOff>
      <xdr:row>58</xdr:row>
      <xdr:rowOff>26495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6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11272</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8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113627</xdr:rowOff>
    </xdr:from>
    <xdr:to>
      <xdr:col>81</xdr:col>
      <xdr:colOff>101600</xdr:colOff>
      <xdr:row>58</xdr:row>
      <xdr:rowOff>43777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8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34904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7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121776</xdr:rowOff>
    </xdr:from>
    <xdr:to>
      <xdr:col>76</xdr:col>
      <xdr:colOff>165100</xdr:colOff>
      <xdr:row>58</xdr:row>
      <xdr:rowOff>51926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9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43053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8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106529</xdr:rowOff>
    </xdr:from>
    <xdr:to>
      <xdr:col>72</xdr:col>
      <xdr:colOff>38100</xdr:colOff>
      <xdr:row>55</xdr:row>
      <xdr:rowOff>36679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36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53206</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9140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10334</xdr:rowOff>
    </xdr:from>
    <xdr:to>
      <xdr:col>67</xdr:col>
      <xdr:colOff>101600</xdr:colOff>
      <xdr:row>57</xdr:row>
      <xdr:rowOff>111934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8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128461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55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1827</xdr:rowOff>
    </xdr:from>
    <xdr:to>
      <xdr:col>85</xdr:col>
      <xdr:colOff>126364</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689127"/>
          <a:ext cx="1269" cy="823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119954</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464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1827</xdr:rowOff>
    </xdr:from>
    <xdr:to>
      <xdr:col>86</xdr:col>
      <xdr:colOff>25400</xdr:colOff>
      <xdr:row>74</xdr:row>
      <xdr:rowOff>1827</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68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166757</xdr:rowOff>
    </xdr:from>
    <xdr:to>
      <xdr:col>85</xdr:col>
      <xdr:colOff>127000</xdr:colOff>
      <xdr:row>77</xdr:row>
      <xdr:rowOff>142970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196957"/>
          <a:ext cx="838200" cy="14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164239</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65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14362</xdr:rowOff>
    </xdr:from>
    <xdr:to>
      <xdr:col>85</xdr:col>
      <xdr:colOff>177800</xdr:colOff>
      <xdr:row>78</xdr:row>
      <xdr:rowOff>115962</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3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164097</xdr:rowOff>
    </xdr:from>
    <xdr:to>
      <xdr:col>81</xdr:col>
      <xdr:colOff>50800</xdr:colOff>
      <xdr:row>76</xdr:row>
      <xdr:rowOff>166757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022847"/>
          <a:ext cx="889000" cy="17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22053</xdr:rowOff>
    </xdr:from>
    <xdr:to>
      <xdr:col>81</xdr:col>
      <xdr:colOff>101600</xdr:colOff>
      <xdr:row>78</xdr:row>
      <xdr:rowOff>123653</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39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114780</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48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164097</xdr:rowOff>
    </xdr:from>
    <xdr:to>
      <xdr:col>76</xdr:col>
      <xdr:colOff>114300</xdr:colOff>
      <xdr:row>76</xdr:row>
      <xdr:rowOff>14605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3703300" y="13022847"/>
          <a:ext cx="889000" cy="2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26515</xdr:rowOff>
    </xdr:from>
    <xdr:to>
      <xdr:col>76</xdr:col>
      <xdr:colOff>165100</xdr:colOff>
      <xdr:row>78</xdr:row>
      <xdr:rowOff>128115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39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119242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49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71888</xdr:rowOff>
    </xdr:from>
    <xdr:to>
      <xdr:col>71</xdr:col>
      <xdr:colOff>177800</xdr:colOff>
      <xdr:row>76</xdr:row>
      <xdr:rowOff>14605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2244838"/>
          <a:ext cx="889000" cy="7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4761</xdr:rowOff>
    </xdr:from>
    <xdr:to>
      <xdr:col>72</xdr:col>
      <xdr:colOff>38100</xdr:colOff>
      <xdr:row>78</xdr:row>
      <xdr:rowOff>106361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37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97488</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47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14015</xdr:rowOff>
    </xdr:from>
    <xdr:to>
      <xdr:col>67</xdr:col>
      <xdr:colOff>101600</xdr:colOff>
      <xdr:row>78</xdr:row>
      <xdr:rowOff>115615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38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106742</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47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92170</xdr:rowOff>
    </xdr:from>
    <xdr:to>
      <xdr:col>85</xdr:col>
      <xdr:colOff>177800</xdr:colOff>
      <xdr:row>78</xdr:row>
      <xdr:rowOff>22320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29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115047</xdr:rowOff>
    </xdr:from>
    <xdr:ext cx="534377"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14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115957</xdr:rowOff>
    </xdr:from>
    <xdr:to>
      <xdr:col>81</xdr:col>
      <xdr:colOff>101600</xdr:colOff>
      <xdr:row>77</xdr:row>
      <xdr:rowOff>46107</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1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62634</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14111" y="1292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113296</xdr:rowOff>
    </xdr:from>
    <xdr:to>
      <xdr:col>76</xdr:col>
      <xdr:colOff>165100</xdr:colOff>
      <xdr:row>76</xdr:row>
      <xdr:rowOff>43445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2972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59973</xdr:rowOff>
    </xdr:from>
    <xdr:ext cx="59901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292795" y="1274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135255</xdr:rowOff>
    </xdr:from>
    <xdr:to>
      <xdr:col>72</xdr:col>
      <xdr:colOff>38100</xdr:colOff>
      <xdr:row>76</xdr:row>
      <xdr:rowOff>65405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299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81932</xdr:rowOff>
    </xdr:from>
    <xdr:ext cx="59901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03795" y="1276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21088</xdr:rowOff>
    </xdr:from>
    <xdr:to>
      <xdr:col>67</xdr:col>
      <xdr:colOff>101600</xdr:colOff>
      <xdr:row>71</xdr:row>
      <xdr:rowOff>122688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219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139215</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14795" y="11969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88627</xdr:rowOff>
    </xdr:from>
    <xdr:to>
      <xdr:col>85</xdr:col>
      <xdr:colOff>127000</xdr:colOff>
      <xdr:row>91</xdr:row>
      <xdr:rowOff>123379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5690577"/>
          <a:ext cx="838200" cy="3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17781</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76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123379</xdr:rowOff>
    </xdr:from>
    <xdr:to>
      <xdr:col>81</xdr:col>
      <xdr:colOff>50800</xdr:colOff>
      <xdr:row>92</xdr:row>
      <xdr:rowOff>89649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5725329"/>
          <a:ext cx="889000" cy="13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105163</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56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89649</xdr:rowOff>
    </xdr:from>
    <xdr:to>
      <xdr:col>76</xdr:col>
      <xdr:colOff>114300</xdr:colOff>
      <xdr:row>94</xdr:row>
      <xdr:rowOff>31119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5863049"/>
          <a:ext cx="889000" cy="28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147409</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60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31119</xdr:rowOff>
    </xdr:from>
    <xdr:to>
      <xdr:col>71</xdr:col>
      <xdr:colOff>177800</xdr:colOff>
      <xdr:row>94</xdr:row>
      <xdr:rowOff>170021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147419"/>
          <a:ext cx="889000" cy="13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5749</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63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9221</xdr:rowOff>
    </xdr:from>
    <xdr:to>
      <xdr:col>67</xdr:col>
      <xdr:colOff>101600</xdr:colOff>
      <xdr:row>97</xdr:row>
      <xdr:rowOff>110821</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101948</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73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37827</xdr:rowOff>
    </xdr:from>
    <xdr:to>
      <xdr:col>85</xdr:col>
      <xdr:colOff>177800</xdr:colOff>
      <xdr:row>91</xdr:row>
      <xdr:rowOff>139427</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563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162304</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559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72579</xdr:rowOff>
    </xdr:from>
    <xdr:to>
      <xdr:col>81</xdr:col>
      <xdr:colOff>101600</xdr:colOff>
      <xdr:row>92</xdr:row>
      <xdr:rowOff>2729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567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19256</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5449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38849</xdr:rowOff>
    </xdr:from>
    <xdr:to>
      <xdr:col>76</xdr:col>
      <xdr:colOff>165100</xdr:colOff>
      <xdr:row>92</xdr:row>
      <xdr:rowOff>140449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581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156976</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5587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151769</xdr:rowOff>
    </xdr:from>
    <xdr:to>
      <xdr:col>72</xdr:col>
      <xdr:colOff>38100</xdr:colOff>
      <xdr:row>94</xdr:row>
      <xdr:rowOff>81919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09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98446</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5871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119221</xdr:rowOff>
    </xdr:from>
    <xdr:to>
      <xdr:col>67</xdr:col>
      <xdr:colOff>101600</xdr:colOff>
      <xdr:row>95</xdr:row>
      <xdr:rowOff>49371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23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65898</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6010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86431</xdr:rowOff>
    </xdr:from>
    <xdr:to>
      <xdr:col>98</xdr:col>
      <xdr:colOff>38100</xdr:colOff>
      <xdr:row>39</xdr:row>
      <xdr:rowOff>16581</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33108</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99333" y="63767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令和５年度の目的別の住民一人当たりのコストは、民生費が増加している。低所得世帯向け給付金関連経費の増加によるもので、前年度と比較すると住民一人当たりのコストが６，８３５円増加している。</a:t>
          </a:r>
        </a:p>
        <a:p>
          <a:r>
            <a:rPr kumimoji="1" lang="ja-JP" altLang="en-US" sz="1300">
              <a:latin typeface="ＭＳ Ｐゴシック" panose="020B0600070205080204" pitchFamily="50" charset="-128"/>
              <a:ea typeface="ＭＳ Ｐゴシック" panose="020B0600070205080204" pitchFamily="50" charset="-128"/>
            </a:rPr>
            <a:t>　土木費は、全国平均、県平均を上回っているが、小規模住宅地区等改良事業が減少したことから、前年度と比較すると住民一人当たりのコストが４９，８０５円減少している。</a:t>
          </a:r>
        </a:p>
        <a:p>
          <a:r>
            <a:rPr kumimoji="1" lang="ja-JP" altLang="en-US" sz="1300">
              <a:latin typeface="ＭＳ Ｐゴシック" panose="020B0600070205080204" pitchFamily="50" charset="-128"/>
              <a:ea typeface="ＭＳ Ｐゴシック" panose="020B0600070205080204" pitchFamily="50" charset="-128"/>
            </a:rPr>
            <a:t>　災害復旧費は、一人当たりのコストが全国平均、県平均、類似団体平均を大きく上回ったが、令和元年度からの推移を見ると、熊本地震関連の災害復旧事業はピークは越えたものと思われる。</a:t>
          </a:r>
        </a:p>
        <a:p>
          <a:r>
            <a:rPr kumimoji="1" lang="ja-JP" altLang="en-US" sz="1300">
              <a:latin typeface="ＭＳ Ｐゴシック" panose="020B0600070205080204" pitchFamily="50" charset="-128"/>
              <a:ea typeface="ＭＳ Ｐゴシック" panose="020B0600070205080204" pitchFamily="50" charset="-128"/>
            </a:rPr>
            <a:t>  公債費は、災害復旧事業債に加えて立野駅周辺整備事業やあそ望の郷機能拡張事業、小規模住宅地区等改良事業などの地方債償還が増加したことから、前年度と比較すると９，１２１円高く、類似団体の中で最も高い状況である。今後は、あそ望の郷くぎの機能拡張事業などの地方債償還が増加することから、さらに公債費の増加が見込ま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有利な地方債などの活用により取り崩しを回避している。実質収支額は、平成２８年の熊本地震以降、高い水準で推移していたが、復旧復興事業が減少してきたことから熊本地震前の状況に戻っている。実質単年度収支は、財政調整基金取崩しの増加や繰上償還の減少から実質単年度収支は、</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より減少している。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全ての会計において黒字決算となったが、簡易水道特別会計、農業集落排水特別会計、生活排水処理事業特別会計については、一般会計からの繰入金に依存している傾向にある。また、熊本地震後、上水道事業会計（法適用）についても一般会計からの補助金に依存している傾向にあることから、独立採算の原則に立ち返り、使用料の見直しも含めたところでの経営の健全化を図る。国民健康保険特別会計においては、一般会計からの繰入金抑制のため、検診率向上対策や医療費抑制のための健康づくり対策に取り組んでい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0" zoomScaleNormal="7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13277580</v>
      </c>
      <c r="BO4" s="407"/>
      <c r="BP4" s="407"/>
      <c r="BQ4" s="407"/>
      <c r="BR4" s="407"/>
      <c r="BS4" s="407"/>
      <c r="BT4" s="407"/>
      <c r="BU4" s="408"/>
      <c r="BV4" s="406">
        <v>14663693</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8.6</v>
      </c>
      <c r="CU4" s="413"/>
      <c r="CV4" s="413"/>
      <c r="CW4" s="413"/>
      <c r="CX4" s="413"/>
      <c r="CY4" s="413"/>
      <c r="CZ4" s="413"/>
      <c r="DA4" s="414"/>
      <c r="DB4" s="412">
        <v>13.6</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12665248</v>
      </c>
      <c r="BO5" s="444"/>
      <c r="BP5" s="444"/>
      <c r="BQ5" s="444"/>
      <c r="BR5" s="444"/>
      <c r="BS5" s="444"/>
      <c r="BT5" s="444"/>
      <c r="BU5" s="445"/>
      <c r="BV5" s="443">
        <v>13760399</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95.4</v>
      </c>
      <c r="CU5" s="441"/>
      <c r="CV5" s="441"/>
      <c r="CW5" s="441"/>
      <c r="CX5" s="441"/>
      <c r="CY5" s="441"/>
      <c r="CZ5" s="441"/>
      <c r="DA5" s="442"/>
      <c r="DB5" s="440">
        <v>94.9</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612332</v>
      </c>
      <c r="BO6" s="444"/>
      <c r="BP6" s="444"/>
      <c r="BQ6" s="444"/>
      <c r="BR6" s="444"/>
      <c r="BS6" s="444"/>
      <c r="BT6" s="444"/>
      <c r="BU6" s="445"/>
      <c r="BV6" s="443">
        <v>903294</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95.9</v>
      </c>
      <c r="CU6" s="481"/>
      <c r="CV6" s="481"/>
      <c r="CW6" s="481"/>
      <c r="CX6" s="481"/>
      <c r="CY6" s="481"/>
      <c r="CZ6" s="481"/>
      <c r="DA6" s="482"/>
      <c r="DB6" s="480">
        <v>95.9</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66727</v>
      </c>
      <c r="BO7" s="444"/>
      <c r="BP7" s="444"/>
      <c r="BQ7" s="444"/>
      <c r="BR7" s="444"/>
      <c r="BS7" s="444"/>
      <c r="BT7" s="444"/>
      <c r="BU7" s="445"/>
      <c r="BV7" s="443">
        <v>59771</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6359824</v>
      </c>
      <c r="CU7" s="444"/>
      <c r="CV7" s="444"/>
      <c r="CW7" s="444"/>
      <c r="CX7" s="444"/>
      <c r="CY7" s="444"/>
      <c r="CZ7" s="444"/>
      <c r="DA7" s="445"/>
      <c r="DB7" s="443">
        <v>6185048</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545605</v>
      </c>
      <c r="BO8" s="444"/>
      <c r="BP8" s="444"/>
      <c r="BQ8" s="444"/>
      <c r="BR8" s="444"/>
      <c r="BS8" s="444"/>
      <c r="BT8" s="444"/>
      <c r="BU8" s="445"/>
      <c r="BV8" s="443">
        <v>843523</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0.21</v>
      </c>
      <c r="CU8" s="484"/>
      <c r="CV8" s="484"/>
      <c r="CW8" s="484"/>
      <c r="CX8" s="484"/>
      <c r="CY8" s="484"/>
      <c r="CZ8" s="484"/>
      <c r="DA8" s="485"/>
      <c r="DB8" s="483">
        <v>0.22</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9836</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-297918</v>
      </c>
      <c r="BO9" s="444"/>
      <c r="BP9" s="444"/>
      <c r="BQ9" s="444"/>
      <c r="BR9" s="444"/>
      <c r="BS9" s="444"/>
      <c r="BT9" s="444"/>
      <c r="BU9" s="445"/>
      <c r="BV9" s="443">
        <v>139610</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30.5</v>
      </c>
      <c r="CU9" s="441"/>
      <c r="CV9" s="441"/>
      <c r="CW9" s="441"/>
      <c r="CX9" s="441"/>
      <c r="CY9" s="441"/>
      <c r="CZ9" s="441"/>
      <c r="DA9" s="442"/>
      <c r="DB9" s="440">
        <v>29.4</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11503</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2195</v>
      </c>
      <c r="BO10" s="444"/>
      <c r="BP10" s="444"/>
      <c r="BQ10" s="444"/>
      <c r="BR10" s="444"/>
      <c r="BS10" s="444"/>
      <c r="BT10" s="444"/>
      <c r="BU10" s="445"/>
      <c r="BV10" s="443">
        <v>2144</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92112</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10115</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422000</v>
      </c>
      <c r="BO12" s="444"/>
      <c r="BP12" s="444"/>
      <c r="BQ12" s="444"/>
      <c r="BR12" s="444"/>
      <c r="BS12" s="444"/>
      <c r="BT12" s="444"/>
      <c r="BU12" s="445"/>
      <c r="BV12" s="443">
        <v>352000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9961</v>
      </c>
      <c r="S13" s="528"/>
      <c r="T13" s="528"/>
      <c r="U13" s="528"/>
      <c r="V13" s="529"/>
      <c r="W13" s="459" t="s">
        <v>131</v>
      </c>
      <c r="X13" s="460"/>
      <c r="Y13" s="460"/>
      <c r="Z13" s="460"/>
      <c r="AA13" s="460"/>
      <c r="AB13" s="450"/>
      <c r="AC13" s="494">
        <v>1056</v>
      </c>
      <c r="AD13" s="495"/>
      <c r="AE13" s="495"/>
      <c r="AF13" s="495"/>
      <c r="AG13" s="537"/>
      <c r="AH13" s="494">
        <v>1232</v>
      </c>
      <c r="AI13" s="495"/>
      <c r="AJ13" s="495"/>
      <c r="AK13" s="495"/>
      <c r="AL13" s="496"/>
      <c r="AM13" s="472" t="s">
        <v>132</v>
      </c>
      <c r="AN13" s="473"/>
      <c r="AO13" s="473"/>
      <c r="AP13" s="473"/>
      <c r="AQ13" s="473"/>
      <c r="AR13" s="473"/>
      <c r="AS13" s="473"/>
      <c r="AT13" s="474"/>
      <c r="AU13" s="475" t="s">
        <v>90</v>
      </c>
      <c r="AV13" s="476"/>
      <c r="AW13" s="476"/>
      <c r="AX13" s="476"/>
      <c r="AY13" s="477" t="s">
        <v>133</v>
      </c>
      <c r="AZ13" s="478"/>
      <c r="BA13" s="478"/>
      <c r="BB13" s="478"/>
      <c r="BC13" s="478"/>
      <c r="BD13" s="478"/>
      <c r="BE13" s="478"/>
      <c r="BF13" s="478"/>
      <c r="BG13" s="478"/>
      <c r="BH13" s="478"/>
      <c r="BI13" s="478"/>
      <c r="BJ13" s="478"/>
      <c r="BK13" s="478"/>
      <c r="BL13" s="478"/>
      <c r="BM13" s="479"/>
      <c r="BN13" s="443">
        <v>-717723</v>
      </c>
      <c r="BO13" s="444"/>
      <c r="BP13" s="444"/>
      <c r="BQ13" s="444"/>
      <c r="BR13" s="444"/>
      <c r="BS13" s="444"/>
      <c r="BT13" s="444"/>
      <c r="BU13" s="445"/>
      <c r="BV13" s="443">
        <v>-118134</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12.7</v>
      </c>
      <c r="CU13" s="441"/>
      <c r="CV13" s="441"/>
      <c r="CW13" s="441"/>
      <c r="CX13" s="441"/>
      <c r="CY13" s="441"/>
      <c r="CZ13" s="441"/>
      <c r="DA13" s="442"/>
      <c r="DB13" s="440">
        <v>11.5</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10155</v>
      </c>
      <c r="S14" s="528"/>
      <c r="T14" s="528"/>
      <c r="U14" s="528"/>
      <c r="V14" s="529"/>
      <c r="W14" s="433"/>
      <c r="X14" s="434"/>
      <c r="Y14" s="434"/>
      <c r="Z14" s="434"/>
      <c r="AA14" s="434"/>
      <c r="AB14" s="423"/>
      <c r="AC14" s="530">
        <v>21.1</v>
      </c>
      <c r="AD14" s="531"/>
      <c r="AE14" s="531"/>
      <c r="AF14" s="531"/>
      <c r="AG14" s="532"/>
      <c r="AH14" s="530">
        <v>22.8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22.3</v>
      </c>
      <c r="CU14" s="542"/>
      <c r="CV14" s="542"/>
      <c r="CW14" s="542"/>
      <c r="CX14" s="542"/>
      <c r="CY14" s="542"/>
      <c r="CZ14" s="542"/>
      <c r="DA14" s="543"/>
      <c r="DB14" s="541">
        <v>40.1</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10014</v>
      </c>
      <c r="S15" s="528"/>
      <c r="T15" s="528"/>
      <c r="U15" s="528"/>
      <c r="V15" s="529"/>
      <c r="W15" s="459" t="s">
        <v>137</v>
      </c>
      <c r="X15" s="460"/>
      <c r="Y15" s="460"/>
      <c r="Z15" s="460"/>
      <c r="AA15" s="460"/>
      <c r="AB15" s="450"/>
      <c r="AC15" s="494">
        <v>1075</v>
      </c>
      <c r="AD15" s="495"/>
      <c r="AE15" s="495"/>
      <c r="AF15" s="495"/>
      <c r="AG15" s="537"/>
      <c r="AH15" s="494">
        <v>916</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1264155</v>
      </c>
      <c r="BO15" s="407"/>
      <c r="BP15" s="407"/>
      <c r="BQ15" s="407"/>
      <c r="BR15" s="407"/>
      <c r="BS15" s="407"/>
      <c r="BT15" s="407"/>
      <c r="BU15" s="408"/>
      <c r="BV15" s="406">
        <v>1258747</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21.5</v>
      </c>
      <c r="AD16" s="531"/>
      <c r="AE16" s="531"/>
      <c r="AF16" s="531"/>
      <c r="AG16" s="532"/>
      <c r="AH16" s="530">
        <v>17</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6023481</v>
      </c>
      <c r="BO16" s="444"/>
      <c r="BP16" s="444"/>
      <c r="BQ16" s="444"/>
      <c r="BR16" s="444"/>
      <c r="BS16" s="444"/>
      <c r="BT16" s="444"/>
      <c r="BU16" s="445"/>
      <c r="BV16" s="443">
        <v>5808016</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2872</v>
      </c>
      <c r="AD17" s="495"/>
      <c r="AE17" s="495"/>
      <c r="AF17" s="495"/>
      <c r="AG17" s="537"/>
      <c r="AH17" s="494">
        <v>3244</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1572308</v>
      </c>
      <c r="BO17" s="444"/>
      <c r="BP17" s="444"/>
      <c r="BQ17" s="444"/>
      <c r="BR17" s="444"/>
      <c r="BS17" s="444"/>
      <c r="BT17" s="444"/>
      <c r="BU17" s="445"/>
      <c r="BV17" s="443">
        <v>1573701</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137.32</v>
      </c>
      <c r="M18" s="567"/>
      <c r="N18" s="567"/>
      <c r="O18" s="567"/>
      <c r="P18" s="567"/>
      <c r="Q18" s="567"/>
      <c r="R18" s="568"/>
      <c r="S18" s="568"/>
      <c r="T18" s="568"/>
      <c r="U18" s="568"/>
      <c r="V18" s="569"/>
      <c r="W18" s="461"/>
      <c r="X18" s="462"/>
      <c r="Y18" s="462"/>
      <c r="Z18" s="462"/>
      <c r="AA18" s="462"/>
      <c r="AB18" s="453"/>
      <c r="AC18" s="570">
        <v>57.4</v>
      </c>
      <c r="AD18" s="571"/>
      <c r="AE18" s="571"/>
      <c r="AF18" s="571"/>
      <c r="AG18" s="572"/>
      <c r="AH18" s="570">
        <v>60.2</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6103814</v>
      </c>
      <c r="BO18" s="444"/>
      <c r="BP18" s="444"/>
      <c r="BQ18" s="444"/>
      <c r="BR18" s="444"/>
      <c r="BS18" s="444"/>
      <c r="BT18" s="444"/>
      <c r="BU18" s="445"/>
      <c r="BV18" s="443">
        <v>5951385</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72</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7991480</v>
      </c>
      <c r="BO19" s="444"/>
      <c r="BP19" s="444"/>
      <c r="BQ19" s="444"/>
      <c r="BR19" s="444"/>
      <c r="BS19" s="444"/>
      <c r="BT19" s="444"/>
      <c r="BU19" s="445"/>
      <c r="BV19" s="443">
        <v>8021966</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4051</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19999434</v>
      </c>
      <c r="BO22" s="407"/>
      <c r="BP22" s="407"/>
      <c r="BQ22" s="407"/>
      <c r="BR22" s="407"/>
      <c r="BS22" s="407"/>
      <c r="BT22" s="407"/>
      <c r="BU22" s="408"/>
      <c r="BV22" s="406">
        <v>22089016</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13853725</v>
      </c>
      <c r="BO23" s="444"/>
      <c r="BP23" s="444"/>
      <c r="BQ23" s="444"/>
      <c r="BR23" s="444"/>
      <c r="BS23" s="444"/>
      <c r="BT23" s="444"/>
      <c r="BU23" s="445"/>
      <c r="BV23" s="443">
        <v>14782059</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7630</v>
      </c>
      <c r="R24" s="495"/>
      <c r="S24" s="495"/>
      <c r="T24" s="495"/>
      <c r="U24" s="495"/>
      <c r="V24" s="537"/>
      <c r="W24" s="589"/>
      <c r="X24" s="590"/>
      <c r="Y24" s="591"/>
      <c r="Z24" s="493" t="s">
        <v>162</v>
      </c>
      <c r="AA24" s="473"/>
      <c r="AB24" s="473"/>
      <c r="AC24" s="473"/>
      <c r="AD24" s="473"/>
      <c r="AE24" s="473"/>
      <c r="AF24" s="473"/>
      <c r="AG24" s="474"/>
      <c r="AH24" s="494">
        <v>145</v>
      </c>
      <c r="AI24" s="495"/>
      <c r="AJ24" s="495"/>
      <c r="AK24" s="495"/>
      <c r="AL24" s="537"/>
      <c r="AM24" s="494">
        <v>455590</v>
      </c>
      <c r="AN24" s="495"/>
      <c r="AO24" s="495"/>
      <c r="AP24" s="495"/>
      <c r="AQ24" s="495"/>
      <c r="AR24" s="537"/>
      <c r="AS24" s="494">
        <v>3142</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17470618</v>
      </c>
      <c r="BO24" s="444"/>
      <c r="BP24" s="444"/>
      <c r="BQ24" s="444"/>
      <c r="BR24" s="444"/>
      <c r="BS24" s="444"/>
      <c r="BT24" s="444"/>
      <c r="BU24" s="445"/>
      <c r="BV24" s="443">
        <v>19280908</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5800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459038</v>
      </c>
      <c r="BO25" s="407"/>
      <c r="BP25" s="407"/>
      <c r="BQ25" s="407"/>
      <c r="BR25" s="407"/>
      <c r="BS25" s="407"/>
      <c r="BT25" s="407"/>
      <c r="BU25" s="408"/>
      <c r="BV25" s="406">
        <v>767934</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5300</v>
      </c>
      <c r="R26" s="495"/>
      <c r="S26" s="495"/>
      <c r="T26" s="495"/>
      <c r="U26" s="495"/>
      <c r="V26" s="537"/>
      <c r="W26" s="589"/>
      <c r="X26" s="590"/>
      <c r="Y26" s="591"/>
      <c r="Z26" s="493" t="s">
        <v>168</v>
      </c>
      <c r="AA26" s="595"/>
      <c r="AB26" s="595"/>
      <c r="AC26" s="595"/>
      <c r="AD26" s="595"/>
      <c r="AE26" s="595"/>
      <c r="AF26" s="595"/>
      <c r="AG26" s="596"/>
      <c r="AH26" s="494">
        <v>3</v>
      </c>
      <c r="AI26" s="495"/>
      <c r="AJ26" s="495"/>
      <c r="AK26" s="495"/>
      <c r="AL26" s="537"/>
      <c r="AM26" s="494">
        <v>8958</v>
      </c>
      <c r="AN26" s="495"/>
      <c r="AO26" s="495"/>
      <c r="AP26" s="495"/>
      <c r="AQ26" s="495"/>
      <c r="AR26" s="537"/>
      <c r="AS26" s="494">
        <v>2986</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3100</v>
      </c>
      <c r="R27" s="495"/>
      <c r="S27" s="495"/>
      <c r="T27" s="495"/>
      <c r="U27" s="495"/>
      <c r="V27" s="537"/>
      <c r="W27" s="589"/>
      <c r="X27" s="590"/>
      <c r="Y27" s="591"/>
      <c r="Z27" s="493" t="s">
        <v>171</v>
      </c>
      <c r="AA27" s="473"/>
      <c r="AB27" s="473"/>
      <c r="AC27" s="473"/>
      <c r="AD27" s="473"/>
      <c r="AE27" s="473"/>
      <c r="AF27" s="473"/>
      <c r="AG27" s="474"/>
      <c r="AH27" s="494" t="s">
        <v>122</v>
      </c>
      <c r="AI27" s="495"/>
      <c r="AJ27" s="495"/>
      <c r="AK27" s="495"/>
      <c r="AL27" s="537"/>
      <c r="AM27" s="494" t="s">
        <v>122</v>
      </c>
      <c r="AN27" s="495"/>
      <c r="AO27" s="495"/>
      <c r="AP27" s="495"/>
      <c r="AQ27" s="495"/>
      <c r="AR27" s="537"/>
      <c r="AS27" s="494" t="s">
        <v>122</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112201</v>
      </c>
      <c r="BO27" s="563"/>
      <c r="BP27" s="563"/>
      <c r="BQ27" s="563"/>
      <c r="BR27" s="563"/>
      <c r="BS27" s="563"/>
      <c r="BT27" s="563"/>
      <c r="BU27" s="564"/>
      <c r="BV27" s="562">
        <v>112198</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2560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1398569</v>
      </c>
      <c r="BO28" s="407"/>
      <c r="BP28" s="407"/>
      <c r="BQ28" s="407"/>
      <c r="BR28" s="407"/>
      <c r="BS28" s="407"/>
      <c r="BT28" s="407"/>
      <c r="BU28" s="408"/>
      <c r="BV28" s="406">
        <v>1396374</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12</v>
      </c>
      <c r="M29" s="495"/>
      <c r="N29" s="495"/>
      <c r="O29" s="495"/>
      <c r="P29" s="537"/>
      <c r="Q29" s="494">
        <v>2330</v>
      </c>
      <c r="R29" s="495"/>
      <c r="S29" s="495"/>
      <c r="T29" s="495"/>
      <c r="U29" s="495"/>
      <c r="V29" s="537"/>
      <c r="W29" s="592"/>
      <c r="X29" s="593"/>
      <c r="Y29" s="594"/>
      <c r="Z29" s="493" t="s">
        <v>177</v>
      </c>
      <c r="AA29" s="473"/>
      <c r="AB29" s="473"/>
      <c r="AC29" s="473"/>
      <c r="AD29" s="473"/>
      <c r="AE29" s="473"/>
      <c r="AF29" s="473"/>
      <c r="AG29" s="474"/>
      <c r="AH29" s="494">
        <v>145</v>
      </c>
      <c r="AI29" s="495"/>
      <c r="AJ29" s="495"/>
      <c r="AK29" s="495"/>
      <c r="AL29" s="537"/>
      <c r="AM29" s="494">
        <v>455590</v>
      </c>
      <c r="AN29" s="495"/>
      <c r="AO29" s="495"/>
      <c r="AP29" s="495"/>
      <c r="AQ29" s="495"/>
      <c r="AR29" s="537"/>
      <c r="AS29" s="494">
        <v>3142</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271643</v>
      </c>
      <c r="BO29" s="444"/>
      <c r="BP29" s="444"/>
      <c r="BQ29" s="444"/>
      <c r="BR29" s="444"/>
      <c r="BS29" s="444"/>
      <c r="BT29" s="444"/>
      <c r="BU29" s="445"/>
      <c r="BV29" s="443">
        <v>281039</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95.7</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3290065</v>
      </c>
      <c r="BO30" s="563"/>
      <c r="BP30" s="563"/>
      <c r="BQ30" s="563"/>
      <c r="BR30" s="563"/>
      <c r="BS30" s="563"/>
      <c r="BT30" s="563"/>
      <c r="BU30" s="564"/>
      <c r="BV30" s="562">
        <v>2763535</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南阿蘇村国民健康保険特別会計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南阿蘇村上水道事業会計</v>
      </c>
      <c r="AP34" s="634"/>
      <c r="AQ34" s="634"/>
      <c r="AR34" s="634"/>
      <c r="AS34" s="634"/>
      <c r="AT34" s="634"/>
      <c r="AU34" s="634"/>
      <c r="AV34" s="634"/>
      <c r="AW34" s="634"/>
      <c r="AX34" s="634"/>
      <c r="AY34" s="634"/>
      <c r="AZ34" s="634"/>
      <c r="BA34" s="634"/>
      <c r="BB34" s="634"/>
      <c r="BC34" s="634"/>
      <c r="BD34" s="181"/>
      <c r="BE34" s="633">
        <f>IF(BG34="","",MAX(C34:D43,U34:V43,AM34:AN43)+1)</f>
        <v>6</v>
      </c>
      <c r="BF34" s="633"/>
      <c r="BG34" s="634" t="str">
        <f>IF('各会計、関係団体の財政状況及び健全化判断比率'!B32="","",'各会計、関係団体の財政状況及び健全化判断比率'!B32)</f>
        <v>南阿蘇村簡易水道特別会計</v>
      </c>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阿蘇広域行政事務組合(一般会計)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15</v>
      </c>
      <c r="CP34" s="633"/>
      <c r="CQ34" s="634" t="str">
        <f>IF('各会計、関係団体の財政状況及び健全化判断比率'!BS7="","",'各会計、関係団体の財政状況及び健全化判断比率'!BS7)</f>
        <v>（株）あそ望の郷みなみあそ</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南阿蘇村介護保険特別会計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7</v>
      </c>
      <c r="BF35" s="633"/>
      <c r="BG35" s="634" t="str">
        <f>IF('各会計、関係団体の財政状況及び健全化判断比率'!B33="","",'各会計、関係団体の財政状況及び健全化判断比率'!B33)</f>
        <v>南阿蘇村農業集落排水特別会計</v>
      </c>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阿蘇広域行政事務組合（養護老人ホーム湯の里荘特別会計）</v>
      </c>
      <c r="BZ35" s="634"/>
      <c r="CA35" s="634"/>
      <c r="CB35" s="634"/>
      <c r="CC35" s="634"/>
      <c r="CD35" s="634"/>
      <c r="CE35" s="634"/>
      <c r="CF35" s="634"/>
      <c r="CG35" s="634"/>
      <c r="CH35" s="634"/>
      <c r="CI35" s="634"/>
      <c r="CJ35" s="634"/>
      <c r="CK35" s="634"/>
      <c r="CL35" s="634"/>
      <c r="CM35" s="634"/>
      <c r="CN35" s="181"/>
      <c r="CO35" s="633">
        <f t="shared" ref="CO35:CO43" si="3">IF(CQ35="","",CO34+1)</f>
        <v>16</v>
      </c>
      <c r="CP35" s="633"/>
      <c r="CQ35" s="634" t="str">
        <f>IF('各会計、関係団体の財政状況及び健全化判断比率'!BS8="","",'各会計、関係団体の財政状況及び健全化判断比率'!BS8)</f>
        <v>南阿蘇鉄道（株）</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南阿蘇村後期高齢者医療特別会計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f t="shared" si="1"/>
        <v>8</v>
      </c>
      <c r="BF36" s="633"/>
      <c r="BG36" s="634" t="str">
        <f>IF('各会計、関係団体の財政状況及び健全化判断比率'!B34="","",'各会計、関係団体の財政状況及び健全化判断比率'!B34)</f>
        <v>南阿蘇村生活排水処理事業特別会計</v>
      </c>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阿蘇広域行政事務組合
（特別養護老人ホーム阿蘇みやま荘特別会計）</v>
      </c>
      <c r="BZ36" s="634"/>
      <c r="CA36" s="634"/>
      <c r="CB36" s="634"/>
      <c r="CC36" s="634"/>
      <c r="CD36" s="634"/>
      <c r="CE36" s="634"/>
      <c r="CF36" s="634"/>
      <c r="CG36" s="634"/>
      <c r="CH36" s="634"/>
      <c r="CI36" s="634"/>
      <c r="CJ36" s="634"/>
      <c r="CK36" s="634"/>
      <c r="CL36" s="634"/>
      <c r="CM36" s="634"/>
      <c r="CN36" s="181"/>
      <c r="CO36" s="633">
        <f t="shared" si="3"/>
        <v>17</v>
      </c>
      <c r="CP36" s="633"/>
      <c r="CQ36" s="634" t="str">
        <f>IF('各会計、関係団体の財政状況及び健全化判断比率'!BS9="","",'各会計、関係団体の財政状況及び健全化判断比率'!BS9)</f>
        <v>（一社）南阿蘇村農業みらい公社</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熊本県市町村総合事務組合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熊本県後期高齢者医療広域連合（一般会計）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14</v>
      </c>
      <c r="BX39" s="633"/>
      <c r="BY39" s="634" t="str">
        <f>IF('各会計、関係団体の財政状況及び健全化判断比率'!B73="","",'各会計、関係団体の財政状況及び健全化判断比率'!B73)</f>
        <v>熊本県後期高齢者医療広域連合（後期高齢者医療特別会計）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DLKMGiNM5WOG9T8gYaPFGp11m+9jqeUU2geQTROZ0//VcHyo4AFPe76LFMFZCI4CMD+054lj5r3hmXnjtfu+jw==" saltValue="zz0yRuvDkSXI2Yje1eTtJ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87" t="s">
        <v>536</v>
      </c>
      <c r="D34" s="1187"/>
      <c r="E34" s="1188"/>
      <c r="F34" s="32">
        <v>16.260000000000002</v>
      </c>
      <c r="G34" s="33">
        <v>9.0500000000000007</v>
      </c>
      <c r="H34" s="33">
        <v>11.37</v>
      </c>
      <c r="I34" s="33">
        <v>13.63</v>
      </c>
      <c r="J34" s="34">
        <v>8.57</v>
      </c>
      <c r="K34" s="22"/>
      <c r="L34" s="22"/>
      <c r="M34" s="22"/>
      <c r="N34" s="22"/>
      <c r="O34" s="22"/>
      <c r="P34" s="22"/>
    </row>
    <row r="35" spans="1:16" ht="39" customHeight="1" x14ac:dyDescent="0.15">
      <c r="A35" s="22"/>
      <c r="B35" s="35"/>
      <c r="C35" s="1181" t="s">
        <v>537</v>
      </c>
      <c r="D35" s="1182"/>
      <c r="E35" s="1183"/>
      <c r="F35" s="36">
        <v>2.65</v>
      </c>
      <c r="G35" s="37">
        <v>2.96</v>
      </c>
      <c r="H35" s="37">
        <v>2.35</v>
      </c>
      <c r="I35" s="37">
        <v>2.46</v>
      </c>
      <c r="J35" s="38">
        <v>2.48</v>
      </c>
      <c r="K35" s="22"/>
      <c r="L35" s="22"/>
      <c r="M35" s="22"/>
      <c r="N35" s="22"/>
      <c r="O35" s="22"/>
      <c r="P35" s="22"/>
    </row>
    <row r="36" spans="1:16" ht="39" customHeight="1" x14ac:dyDescent="0.15">
      <c r="A36" s="22"/>
      <c r="B36" s="35"/>
      <c r="C36" s="1181" t="s">
        <v>538</v>
      </c>
      <c r="D36" s="1182"/>
      <c r="E36" s="1183"/>
      <c r="F36" s="36">
        <v>1.75</v>
      </c>
      <c r="G36" s="37">
        <v>1.34</v>
      </c>
      <c r="H36" s="37">
        <v>1.75</v>
      </c>
      <c r="I36" s="37">
        <v>1.59</v>
      </c>
      <c r="J36" s="38">
        <v>0.66</v>
      </c>
      <c r="K36" s="22"/>
      <c r="L36" s="22"/>
      <c r="M36" s="22"/>
      <c r="N36" s="22"/>
      <c r="O36" s="22"/>
      <c r="P36" s="22"/>
    </row>
    <row r="37" spans="1:16" ht="39" customHeight="1" x14ac:dyDescent="0.15">
      <c r="A37" s="22"/>
      <c r="B37" s="35"/>
      <c r="C37" s="1181" t="s">
        <v>539</v>
      </c>
      <c r="D37" s="1182"/>
      <c r="E37" s="1183"/>
      <c r="F37" s="36">
        <v>0.23</v>
      </c>
      <c r="G37" s="37">
        <v>0.2</v>
      </c>
      <c r="H37" s="37">
        <v>0.2</v>
      </c>
      <c r="I37" s="37">
        <v>0.2</v>
      </c>
      <c r="J37" s="38">
        <v>0.26</v>
      </c>
      <c r="K37" s="22"/>
      <c r="L37" s="22"/>
      <c r="M37" s="22"/>
      <c r="N37" s="22"/>
      <c r="O37" s="22"/>
      <c r="P37" s="22"/>
    </row>
    <row r="38" spans="1:16" ht="39" customHeight="1" x14ac:dyDescent="0.15">
      <c r="A38" s="22"/>
      <c r="B38" s="35"/>
      <c r="C38" s="1181" t="s">
        <v>540</v>
      </c>
      <c r="D38" s="1182"/>
      <c r="E38" s="1183"/>
      <c r="F38" s="36">
        <v>0.09</v>
      </c>
      <c r="G38" s="37">
        <v>0.01</v>
      </c>
      <c r="H38" s="37">
        <v>0.01</v>
      </c>
      <c r="I38" s="37">
        <v>1.05</v>
      </c>
      <c r="J38" s="38">
        <v>0.08</v>
      </c>
      <c r="K38" s="22"/>
      <c r="L38" s="22"/>
      <c r="M38" s="22"/>
      <c r="N38" s="22"/>
      <c r="O38" s="22"/>
      <c r="P38" s="22"/>
    </row>
    <row r="39" spans="1:16" ht="39" customHeight="1" x14ac:dyDescent="0.15">
      <c r="A39" s="22"/>
      <c r="B39" s="35"/>
      <c r="C39" s="1181" t="s">
        <v>541</v>
      </c>
      <c r="D39" s="1182"/>
      <c r="E39" s="1183"/>
      <c r="F39" s="36">
        <v>0.85</v>
      </c>
      <c r="G39" s="37">
        <v>0.41</v>
      </c>
      <c r="H39" s="37">
        <v>0.83</v>
      </c>
      <c r="I39" s="37">
        <v>0.72</v>
      </c>
      <c r="J39" s="38">
        <v>0.06</v>
      </c>
      <c r="K39" s="22"/>
      <c r="L39" s="22"/>
      <c r="M39" s="22"/>
      <c r="N39" s="22"/>
      <c r="O39" s="22"/>
      <c r="P39" s="22"/>
    </row>
    <row r="40" spans="1:16" ht="39" customHeight="1" x14ac:dyDescent="0.15">
      <c r="A40" s="22"/>
      <c r="B40" s="35"/>
      <c r="C40" s="1181" t="s">
        <v>542</v>
      </c>
      <c r="D40" s="1182"/>
      <c r="E40" s="1183"/>
      <c r="F40" s="36">
        <v>0.9</v>
      </c>
      <c r="G40" s="37">
        <v>1.64</v>
      </c>
      <c r="H40" s="37">
        <v>0.82</v>
      </c>
      <c r="I40" s="37">
        <v>0.37</v>
      </c>
      <c r="J40" s="38">
        <v>0.05</v>
      </c>
      <c r="K40" s="22"/>
      <c r="L40" s="22"/>
      <c r="M40" s="22"/>
      <c r="N40" s="22"/>
      <c r="O40" s="22"/>
      <c r="P40" s="22"/>
    </row>
    <row r="41" spans="1:16" ht="39" customHeight="1" x14ac:dyDescent="0.15">
      <c r="A41" s="22"/>
      <c r="B41" s="35"/>
      <c r="C41" s="1181" t="s">
        <v>543</v>
      </c>
      <c r="D41" s="1182"/>
      <c r="E41" s="1183"/>
      <c r="F41" s="36">
        <v>0.06</v>
      </c>
      <c r="G41" s="37">
        <v>0.01</v>
      </c>
      <c r="H41" s="37">
        <v>0.01</v>
      </c>
      <c r="I41" s="37">
        <v>0.01</v>
      </c>
      <c r="J41" s="38">
        <v>0</v>
      </c>
      <c r="K41" s="22"/>
      <c r="L41" s="22"/>
      <c r="M41" s="22"/>
      <c r="N41" s="22"/>
      <c r="O41" s="22"/>
      <c r="P41" s="22"/>
    </row>
    <row r="42" spans="1:16" ht="39" customHeight="1" x14ac:dyDescent="0.15">
      <c r="A42" s="22"/>
      <c r="B42" s="39"/>
      <c r="C42" s="1181" t="s">
        <v>544</v>
      </c>
      <c r="D42" s="1182"/>
      <c r="E42" s="1183"/>
      <c r="F42" s="36" t="s">
        <v>488</v>
      </c>
      <c r="G42" s="37" t="s">
        <v>488</v>
      </c>
      <c r="H42" s="37" t="s">
        <v>488</v>
      </c>
      <c r="I42" s="37" t="s">
        <v>488</v>
      </c>
      <c r="J42" s="38" t="s">
        <v>488</v>
      </c>
      <c r="K42" s="22"/>
      <c r="L42" s="22"/>
      <c r="M42" s="22"/>
      <c r="N42" s="22"/>
      <c r="O42" s="22"/>
      <c r="P42" s="22"/>
    </row>
    <row r="43" spans="1:16" ht="39" customHeight="1" thickBot="1" x14ac:dyDescent="0.2">
      <c r="A43" s="22"/>
      <c r="B43" s="40"/>
      <c r="C43" s="1184" t="s">
        <v>545</v>
      </c>
      <c r="D43" s="1185"/>
      <c r="E43" s="1186"/>
      <c r="F43" s="41">
        <v>0</v>
      </c>
      <c r="G43" s="42">
        <v>0</v>
      </c>
      <c r="H43" s="42">
        <v>0</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9UmHwlmf3SNJ7RLtIFGprMJEOeFIksrmW5NocdL7+cLVL1TdsrquL9QA67o6odySJ8BWKxMXwhx3GP/Dj82mAw==" saltValue="oihID4RVeEvPbk679u2t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7"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2005</v>
      </c>
      <c r="L45" s="60">
        <v>2339</v>
      </c>
      <c r="M45" s="60">
        <v>2996</v>
      </c>
      <c r="N45" s="60">
        <v>3353</v>
      </c>
      <c r="O45" s="61">
        <v>3524</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488</v>
      </c>
      <c r="L46" s="64" t="s">
        <v>488</v>
      </c>
      <c r="M46" s="64" t="s">
        <v>488</v>
      </c>
      <c r="N46" s="64" t="s">
        <v>488</v>
      </c>
      <c r="O46" s="65" t="s">
        <v>488</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488</v>
      </c>
      <c r="L47" s="64" t="s">
        <v>488</v>
      </c>
      <c r="M47" s="64" t="s">
        <v>488</v>
      </c>
      <c r="N47" s="64" t="s">
        <v>488</v>
      </c>
      <c r="O47" s="65" t="s">
        <v>488</v>
      </c>
      <c r="P47" s="48"/>
      <c r="Q47" s="48"/>
      <c r="R47" s="48"/>
      <c r="S47" s="48"/>
      <c r="T47" s="48"/>
      <c r="U47" s="48"/>
    </row>
    <row r="48" spans="1:21" ht="30.75" customHeight="1" x14ac:dyDescent="0.15">
      <c r="A48" s="48"/>
      <c r="B48" s="1191"/>
      <c r="C48" s="1192"/>
      <c r="D48" s="62"/>
      <c r="E48" s="1197" t="s">
        <v>13</v>
      </c>
      <c r="F48" s="1197"/>
      <c r="G48" s="1197"/>
      <c r="H48" s="1197"/>
      <c r="I48" s="1197"/>
      <c r="J48" s="1198"/>
      <c r="K48" s="63">
        <v>68</v>
      </c>
      <c r="L48" s="64">
        <v>83</v>
      </c>
      <c r="M48" s="64">
        <v>60</v>
      </c>
      <c r="N48" s="64">
        <v>80</v>
      </c>
      <c r="O48" s="65">
        <v>105</v>
      </c>
      <c r="P48" s="48"/>
      <c r="Q48" s="48"/>
      <c r="R48" s="48"/>
      <c r="S48" s="48"/>
      <c r="T48" s="48"/>
      <c r="U48" s="48"/>
    </row>
    <row r="49" spans="1:21" ht="30.75" customHeight="1" x14ac:dyDescent="0.15">
      <c r="A49" s="48"/>
      <c r="B49" s="1191"/>
      <c r="C49" s="1192"/>
      <c r="D49" s="62"/>
      <c r="E49" s="1197" t="s">
        <v>14</v>
      </c>
      <c r="F49" s="1197"/>
      <c r="G49" s="1197"/>
      <c r="H49" s="1197"/>
      <c r="I49" s="1197"/>
      <c r="J49" s="1198"/>
      <c r="K49" s="63">
        <v>52</v>
      </c>
      <c r="L49" s="64">
        <v>96</v>
      </c>
      <c r="M49" s="64">
        <v>57</v>
      </c>
      <c r="N49" s="64">
        <v>42</v>
      </c>
      <c r="O49" s="65">
        <v>40</v>
      </c>
      <c r="P49" s="48"/>
      <c r="Q49" s="48"/>
      <c r="R49" s="48"/>
      <c r="S49" s="48"/>
      <c r="T49" s="48"/>
      <c r="U49" s="48"/>
    </row>
    <row r="50" spans="1:21" ht="30.75" customHeight="1" x14ac:dyDescent="0.15">
      <c r="A50" s="48"/>
      <c r="B50" s="1191"/>
      <c r="C50" s="1192"/>
      <c r="D50" s="62"/>
      <c r="E50" s="1197" t="s">
        <v>15</v>
      </c>
      <c r="F50" s="1197"/>
      <c r="G50" s="1197"/>
      <c r="H50" s="1197"/>
      <c r="I50" s="1197"/>
      <c r="J50" s="1198"/>
      <c r="K50" s="63" t="s">
        <v>488</v>
      </c>
      <c r="L50" s="64" t="s">
        <v>488</v>
      </c>
      <c r="M50" s="64" t="s">
        <v>488</v>
      </c>
      <c r="N50" s="64" t="s">
        <v>488</v>
      </c>
      <c r="O50" s="65" t="s">
        <v>488</v>
      </c>
      <c r="P50" s="48"/>
      <c r="Q50" s="48"/>
      <c r="R50" s="48"/>
      <c r="S50" s="48"/>
      <c r="T50" s="48"/>
      <c r="U50" s="48"/>
    </row>
    <row r="51" spans="1:21" ht="30.75" customHeight="1" x14ac:dyDescent="0.15">
      <c r="A51" s="48"/>
      <c r="B51" s="1193"/>
      <c r="C51" s="1194"/>
      <c r="D51" s="66"/>
      <c r="E51" s="1197" t="s">
        <v>16</v>
      </c>
      <c r="F51" s="1197"/>
      <c r="G51" s="1197"/>
      <c r="H51" s="1197"/>
      <c r="I51" s="1197"/>
      <c r="J51" s="1198"/>
      <c r="K51" s="63">
        <v>1</v>
      </c>
      <c r="L51" s="64">
        <v>0</v>
      </c>
      <c r="M51" s="64">
        <v>0</v>
      </c>
      <c r="N51" s="64" t="s">
        <v>488</v>
      </c>
      <c r="O51" s="65" t="s">
        <v>488</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1710</v>
      </c>
      <c r="L52" s="64">
        <v>2064</v>
      </c>
      <c r="M52" s="64">
        <v>2643</v>
      </c>
      <c r="N52" s="64">
        <v>2897</v>
      </c>
      <c r="O52" s="65">
        <v>3035</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416</v>
      </c>
      <c r="L53" s="69">
        <v>454</v>
      </c>
      <c r="M53" s="69">
        <v>470</v>
      </c>
      <c r="N53" s="69">
        <v>578</v>
      </c>
      <c r="O53" s="70">
        <v>634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fKgPlV+9iUYi94wdf6j/EkW06mCjWSDmCkq9QkjTS+8JbF/e0Mw9PW8qCufGdQYD0kq18sjVj/CWz1jSdEFUg==" saltValue="XVz9WL44tmFQ4yuxIQa96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220" t="s">
        <v>30</v>
      </c>
      <c r="C41" s="1221"/>
      <c r="D41" s="105"/>
      <c r="E41" s="1226" t="s">
        <v>31</v>
      </c>
      <c r="F41" s="1226"/>
      <c r="G41" s="1226"/>
      <c r="H41" s="1227"/>
      <c r="I41" s="355">
        <v>20578</v>
      </c>
      <c r="J41" s="356">
        <v>22756</v>
      </c>
      <c r="K41" s="356">
        <v>22850</v>
      </c>
      <c r="L41" s="356">
        <v>22089</v>
      </c>
      <c r="M41" s="357">
        <v>19999</v>
      </c>
    </row>
    <row r="42" spans="2:13" ht="27.75" customHeight="1" x14ac:dyDescent="0.15">
      <c r="B42" s="1222"/>
      <c r="C42" s="1223"/>
      <c r="D42" s="106"/>
      <c r="E42" s="1228" t="s">
        <v>32</v>
      </c>
      <c r="F42" s="1228"/>
      <c r="G42" s="1228"/>
      <c r="H42" s="1229"/>
      <c r="I42" s="358" t="s">
        <v>488</v>
      </c>
      <c r="J42" s="359" t="s">
        <v>488</v>
      </c>
      <c r="K42" s="359" t="s">
        <v>488</v>
      </c>
      <c r="L42" s="359" t="s">
        <v>488</v>
      </c>
      <c r="M42" s="360" t="s">
        <v>488</v>
      </c>
    </row>
    <row r="43" spans="2:13" ht="27.75" customHeight="1" x14ac:dyDescent="0.15">
      <c r="B43" s="1222"/>
      <c r="C43" s="1223"/>
      <c r="D43" s="106"/>
      <c r="E43" s="1228" t="s">
        <v>33</v>
      </c>
      <c r="F43" s="1228"/>
      <c r="G43" s="1228"/>
      <c r="H43" s="1229"/>
      <c r="I43" s="358">
        <v>874</v>
      </c>
      <c r="J43" s="359">
        <v>1020</v>
      </c>
      <c r="K43" s="359">
        <v>1034</v>
      </c>
      <c r="L43" s="359">
        <v>1069</v>
      </c>
      <c r="M43" s="360">
        <v>1124</v>
      </c>
    </row>
    <row r="44" spans="2:13" ht="27.75" customHeight="1" x14ac:dyDescent="0.15">
      <c r="B44" s="1222"/>
      <c r="C44" s="1223"/>
      <c r="D44" s="106"/>
      <c r="E44" s="1228" t="s">
        <v>34</v>
      </c>
      <c r="F44" s="1228"/>
      <c r="G44" s="1228"/>
      <c r="H44" s="1229"/>
      <c r="I44" s="358">
        <v>366</v>
      </c>
      <c r="J44" s="359">
        <v>374</v>
      </c>
      <c r="K44" s="359">
        <v>418</v>
      </c>
      <c r="L44" s="359">
        <v>456</v>
      </c>
      <c r="M44" s="360">
        <v>385</v>
      </c>
    </row>
    <row r="45" spans="2:13" ht="27.75" customHeight="1" x14ac:dyDescent="0.15">
      <c r="B45" s="1222"/>
      <c r="C45" s="1223"/>
      <c r="D45" s="106"/>
      <c r="E45" s="1228" t="s">
        <v>35</v>
      </c>
      <c r="F45" s="1228"/>
      <c r="G45" s="1228"/>
      <c r="H45" s="1229"/>
      <c r="I45" s="358">
        <v>617</v>
      </c>
      <c r="J45" s="359">
        <v>393</v>
      </c>
      <c r="K45" s="359">
        <v>164</v>
      </c>
      <c r="L45" s="359">
        <v>272</v>
      </c>
      <c r="M45" s="360">
        <v>356</v>
      </c>
    </row>
    <row r="46" spans="2:13" ht="27.75" customHeight="1" x14ac:dyDescent="0.15">
      <c r="B46" s="1222"/>
      <c r="C46" s="1223"/>
      <c r="D46" s="107"/>
      <c r="E46" s="1228" t="s">
        <v>36</v>
      </c>
      <c r="F46" s="1228"/>
      <c r="G46" s="1228"/>
      <c r="H46" s="1229"/>
      <c r="I46" s="358">
        <v>0</v>
      </c>
      <c r="J46" s="359">
        <v>0</v>
      </c>
      <c r="K46" s="359">
        <v>0</v>
      </c>
      <c r="L46" s="359">
        <v>0</v>
      </c>
      <c r="M46" s="360">
        <v>0</v>
      </c>
    </row>
    <row r="47" spans="2:13" ht="27.75" customHeight="1" x14ac:dyDescent="0.15">
      <c r="B47" s="1222"/>
      <c r="C47" s="1223"/>
      <c r="D47" s="108"/>
      <c r="E47" s="1230" t="s">
        <v>37</v>
      </c>
      <c r="F47" s="1231"/>
      <c r="G47" s="1231"/>
      <c r="H47" s="1232"/>
      <c r="I47" s="358" t="s">
        <v>488</v>
      </c>
      <c r="J47" s="359" t="s">
        <v>488</v>
      </c>
      <c r="K47" s="359" t="s">
        <v>488</v>
      </c>
      <c r="L47" s="359" t="s">
        <v>488</v>
      </c>
      <c r="M47" s="360" t="s">
        <v>488</v>
      </c>
    </row>
    <row r="48" spans="2:13" ht="27.75" customHeight="1" x14ac:dyDescent="0.15">
      <c r="B48" s="1222"/>
      <c r="C48" s="1223"/>
      <c r="D48" s="106"/>
      <c r="E48" s="1228" t="s">
        <v>38</v>
      </c>
      <c r="F48" s="1228"/>
      <c r="G48" s="1228"/>
      <c r="H48" s="1229"/>
      <c r="I48" s="358" t="s">
        <v>488</v>
      </c>
      <c r="J48" s="359" t="s">
        <v>488</v>
      </c>
      <c r="K48" s="359" t="s">
        <v>488</v>
      </c>
      <c r="L48" s="359" t="s">
        <v>488</v>
      </c>
      <c r="M48" s="360" t="s">
        <v>488</v>
      </c>
    </row>
    <row r="49" spans="2:13" ht="27.75" customHeight="1" x14ac:dyDescent="0.15">
      <c r="B49" s="1224"/>
      <c r="C49" s="1225"/>
      <c r="D49" s="106"/>
      <c r="E49" s="1228" t="s">
        <v>39</v>
      </c>
      <c r="F49" s="1228"/>
      <c r="G49" s="1228"/>
      <c r="H49" s="1229"/>
      <c r="I49" s="358" t="s">
        <v>488</v>
      </c>
      <c r="J49" s="359" t="s">
        <v>488</v>
      </c>
      <c r="K49" s="359" t="s">
        <v>488</v>
      </c>
      <c r="L49" s="359" t="s">
        <v>488</v>
      </c>
      <c r="M49" s="360" t="s">
        <v>488</v>
      </c>
    </row>
    <row r="50" spans="2:13" ht="27.75" customHeight="1" x14ac:dyDescent="0.15">
      <c r="B50" s="1233" t="s">
        <v>40</v>
      </c>
      <c r="C50" s="1234"/>
      <c r="D50" s="109"/>
      <c r="E50" s="1228" t="s">
        <v>41</v>
      </c>
      <c r="F50" s="1228"/>
      <c r="G50" s="1228"/>
      <c r="H50" s="1229"/>
      <c r="I50" s="358">
        <v>4011</v>
      </c>
      <c r="J50" s="359">
        <v>3620</v>
      </c>
      <c r="K50" s="359">
        <v>3461</v>
      </c>
      <c r="L50" s="359">
        <v>3476</v>
      </c>
      <c r="M50" s="360">
        <v>4035</v>
      </c>
    </row>
    <row r="51" spans="2:13" ht="27.75" customHeight="1" x14ac:dyDescent="0.15">
      <c r="B51" s="1222"/>
      <c r="C51" s="1223"/>
      <c r="D51" s="106"/>
      <c r="E51" s="1228" t="s">
        <v>42</v>
      </c>
      <c r="F51" s="1228"/>
      <c r="G51" s="1228"/>
      <c r="H51" s="1229"/>
      <c r="I51" s="358">
        <v>1258</v>
      </c>
      <c r="J51" s="359">
        <v>1233</v>
      </c>
      <c r="K51" s="359">
        <v>1507</v>
      </c>
      <c r="L51" s="359">
        <v>1446</v>
      </c>
      <c r="M51" s="360">
        <v>369</v>
      </c>
    </row>
    <row r="52" spans="2:13" ht="27.75" customHeight="1" x14ac:dyDescent="0.15">
      <c r="B52" s="1224"/>
      <c r="C52" s="1225"/>
      <c r="D52" s="106"/>
      <c r="E52" s="1228" t="s">
        <v>43</v>
      </c>
      <c r="F52" s="1228"/>
      <c r="G52" s="1228"/>
      <c r="H52" s="1229"/>
      <c r="I52" s="358">
        <v>16175</v>
      </c>
      <c r="J52" s="359">
        <v>17569</v>
      </c>
      <c r="K52" s="359">
        <v>17644</v>
      </c>
      <c r="L52" s="359">
        <v>17206</v>
      </c>
      <c r="M52" s="360">
        <v>16475</v>
      </c>
    </row>
    <row r="53" spans="2:13" ht="27.75" customHeight="1" thickBot="1" x14ac:dyDescent="0.2">
      <c r="B53" s="1235" t="s">
        <v>19</v>
      </c>
      <c r="C53" s="1236"/>
      <c r="D53" s="110"/>
      <c r="E53" s="1237" t="s">
        <v>44</v>
      </c>
      <c r="F53" s="1237"/>
      <c r="G53" s="1237"/>
      <c r="H53" s="1238"/>
      <c r="I53" s="361">
        <v>991</v>
      </c>
      <c r="J53" s="362">
        <v>2122</v>
      </c>
      <c r="K53" s="362">
        <v>1855</v>
      </c>
      <c r="L53" s="362">
        <v>1758</v>
      </c>
      <c r="M53" s="363">
        <v>986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s5k9wKsOxd5VY1eLWIjtnfY7rIyuHPDyXRf8vAJZuxN44iBEmbbwBxXXvvnO8s6/4Jg2mezWFDMpg8BXJ6wSyw==" saltValue="fevAgHL993p4jaD8XVglC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34"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47" t="s">
        <v>46</v>
      </c>
      <c r="D55" s="1247"/>
      <c r="E55" s="1248"/>
      <c r="F55" s="122">
        <v>1394</v>
      </c>
      <c r="G55" s="122">
        <v>1396</v>
      </c>
      <c r="H55" s="123">
        <v>1399</v>
      </c>
    </row>
    <row r="56" spans="2:8" ht="52.5" customHeight="1" x14ac:dyDescent="0.15">
      <c r="B56" s="124"/>
      <c r="C56" s="1249" t="s">
        <v>47</v>
      </c>
      <c r="D56" s="1249"/>
      <c r="E56" s="1250"/>
      <c r="F56" s="125">
        <v>281</v>
      </c>
      <c r="G56" s="125">
        <v>281</v>
      </c>
      <c r="H56" s="126">
        <v>272</v>
      </c>
    </row>
    <row r="57" spans="2:8" ht="53.25" customHeight="1" x14ac:dyDescent="0.15">
      <c r="B57" s="124"/>
      <c r="C57" s="1251" t="s">
        <v>48</v>
      </c>
      <c r="D57" s="1251"/>
      <c r="E57" s="1252"/>
      <c r="F57" s="127">
        <v>2798</v>
      </c>
      <c r="G57" s="127">
        <v>2764</v>
      </c>
      <c r="H57" s="128">
        <v>3290</v>
      </c>
    </row>
    <row r="58" spans="2:8" ht="45.75" customHeight="1" x14ac:dyDescent="0.15">
      <c r="B58" s="129"/>
      <c r="C58" s="1239" t="s">
        <v>551</v>
      </c>
      <c r="D58" s="1240"/>
      <c r="E58" s="1241"/>
      <c r="F58" s="130">
        <v>1555</v>
      </c>
      <c r="G58" s="130">
        <v>1557</v>
      </c>
      <c r="H58" s="131">
        <v>1558</v>
      </c>
    </row>
    <row r="59" spans="2:8" ht="45.75" customHeight="1" x14ac:dyDescent="0.15">
      <c r="B59" s="129"/>
      <c r="C59" s="1239" t="s">
        <v>552</v>
      </c>
      <c r="D59" s="1240"/>
      <c r="E59" s="1241"/>
      <c r="F59" s="130">
        <v>274</v>
      </c>
      <c r="G59" s="130">
        <v>274</v>
      </c>
      <c r="H59" s="131">
        <v>498</v>
      </c>
    </row>
    <row r="60" spans="2:8" ht="45.75" customHeight="1" x14ac:dyDescent="0.15">
      <c r="B60" s="129"/>
      <c r="C60" s="1239" t="s">
        <v>553</v>
      </c>
      <c r="D60" s="1240"/>
      <c r="E60" s="1241"/>
      <c r="F60" s="130">
        <v>165</v>
      </c>
      <c r="G60" s="130">
        <v>106</v>
      </c>
      <c r="H60" s="131">
        <v>388</v>
      </c>
    </row>
    <row r="61" spans="2:8" ht="45.75" customHeight="1" x14ac:dyDescent="0.15">
      <c r="B61" s="129"/>
      <c r="C61" s="1239" t="s">
        <v>555</v>
      </c>
      <c r="D61" s="1240"/>
      <c r="E61" s="1241"/>
      <c r="F61" s="130">
        <v>314</v>
      </c>
      <c r="G61" s="130">
        <v>322</v>
      </c>
      <c r="H61" s="131">
        <v>322</v>
      </c>
    </row>
    <row r="62" spans="2:8" ht="45.75" customHeight="1" thickBot="1" x14ac:dyDescent="0.2">
      <c r="B62" s="132"/>
      <c r="C62" s="1242" t="s">
        <v>554</v>
      </c>
      <c r="D62" s="1243"/>
      <c r="E62" s="1244"/>
      <c r="F62" s="133">
        <v>236</v>
      </c>
      <c r="G62" s="133">
        <v>236</v>
      </c>
      <c r="H62" s="134">
        <v>236</v>
      </c>
    </row>
    <row r="63" spans="2:8" ht="52.5" customHeight="1" thickBot="1" x14ac:dyDescent="0.2">
      <c r="B63" s="135"/>
      <c r="C63" s="1245" t="s">
        <v>49</v>
      </c>
      <c r="D63" s="1245"/>
      <c r="E63" s="1246"/>
      <c r="F63" s="136">
        <v>4473</v>
      </c>
      <c r="G63" s="136">
        <v>4441</v>
      </c>
      <c r="H63" s="137">
        <v>4960</v>
      </c>
    </row>
    <row r="64" spans="2:8" x14ac:dyDescent="0.15"/>
  </sheetData>
  <sheetProtection algorithmName="SHA-512" hashValue="JdYSqf5sneX17zWu+veZWpI3R+0OvQtHjVYnhYFJLBIXVlcoDhIX/gajiKTFUO7HUcB8OMWaQuZPAfRK5T/cJw==" saltValue="zo7Zs8Lch9Hnj8yekdIaW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37BEA-ABB8-44AC-9C89-6EFBEC283E16}">
  <sheetPr>
    <pageSetUpPr fitToPage="1"/>
  </sheetPr>
  <dimension ref="A1:DE85"/>
  <sheetViews>
    <sheetView showGridLines="0" tabSelected="1" topLeftCell="B1" zoomScale="85" zoomScaleNormal="85" zoomScaleSheetLayoutView="55" workbookViewId="0">
      <selection activeCell="BK16" sqref="BK16"/>
    </sheetView>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575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571</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65" t="s">
        <v>574</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5" x14ac:dyDescent="0.15">
      <c r="B44" s="365"/>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5" x14ac:dyDescent="0.15">
      <c r="B45" s="365"/>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5" x14ac:dyDescent="0.15">
      <c r="B46" s="365"/>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5" x14ac:dyDescent="0.15">
      <c r="B47" s="365"/>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569</v>
      </c>
    </row>
    <row r="50" spans="1:109" ht="13.5" x14ac:dyDescent="0.15">
      <c r="B50" s="365"/>
      <c r="G50" s="1259"/>
      <c r="H50" s="1259"/>
      <c r="I50" s="1259"/>
      <c r="J50" s="1259"/>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5" t="s">
        <v>527</v>
      </c>
      <c r="BQ50" s="1255"/>
      <c r="BR50" s="1255"/>
      <c r="BS50" s="1255"/>
      <c r="BT50" s="1255"/>
      <c r="BU50" s="1255"/>
      <c r="BV50" s="1255"/>
      <c r="BW50" s="1255"/>
      <c r="BX50" s="1255" t="s">
        <v>528</v>
      </c>
      <c r="BY50" s="1255"/>
      <c r="BZ50" s="1255"/>
      <c r="CA50" s="1255"/>
      <c r="CB50" s="1255"/>
      <c r="CC50" s="1255"/>
      <c r="CD50" s="1255"/>
      <c r="CE50" s="1255"/>
      <c r="CF50" s="1255" t="s">
        <v>529</v>
      </c>
      <c r="CG50" s="1255"/>
      <c r="CH50" s="1255"/>
      <c r="CI50" s="1255"/>
      <c r="CJ50" s="1255"/>
      <c r="CK50" s="1255"/>
      <c r="CL50" s="1255"/>
      <c r="CM50" s="1255"/>
      <c r="CN50" s="1255" t="s">
        <v>530</v>
      </c>
      <c r="CO50" s="1255"/>
      <c r="CP50" s="1255"/>
      <c r="CQ50" s="1255"/>
      <c r="CR50" s="1255"/>
      <c r="CS50" s="1255"/>
      <c r="CT50" s="1255"/>
      <c r="CU50" s="1255"/>
      <c r="CV50" s="1255" t="s">
        <v>531</v>
      </c>
      <c r="CW50" s="1255"/>
      <c r="CX50" s="1255"/>
      <c r="CY50" s="1255"/>
      <c r="CZ50" s="1255"/>
      <c r="DA50" s="1255"/>
      <c r="DB50" s="1255"/>
      <c r="DC50" s="1255"/>
    </row>
    <row r="51" spans="1:109" ht="13.5" customHeight="1" x14ac:dyDescent="0.15">
      <c r="B51" s="365"/>
      <c r="G51" s="1264"/>
      <c r="H51" s="1264"/>
      <c r="I51" s="1274"/>
      <c r="J51" s="1274"/>
      <c r="K51" s="1260"/>
      <c r="L51" s="1260"/>
      <c r="M51" s="1260"/>
      <c r="N51" s="1260"/>
      <c r="AM51" s="371"/>
      <c r="AN51" s="1256" t="s">
        <v>568</v>
      </c>
      <c r="AO51" s="1256"/>
      <c r="AP51" s="1256"/>
      <c r="AQ51" s="1256"/>
      <c r="AR51" s="1256"/>
      <c r="AS51" s="1256"/>
      <c r="AT51" s="1256"/>
      <c r="AU51" s="1256"/>
      <c r="AV51" s="1256"/>
      <c r="AW51" s="1256"/>
      <c r="AX51" s="1256"/>
      <c r="AY51" s="1256"/>
      <c r="AZ51" s="1256"/>
      <c r="BA51" s="1256"/>
      <c r="BB51" s="1256" t="s">
        <v>566</v>
      </c>
      <c r="BC51" s="1256"/>
      <c r="BD51" s="1256"/>
      <c r="BE51" s="1256"/>
      <c r="BF51" s="1256"/>
      <c r="BG51" s="1256"/>
      <c r="BH51" s="1256"/>
      <c r="BI51" s="1256"/>
      <c r="BJ51" s="1256"/>
      <c r="BK51" s="1256"/>
      <c r="BL51" s="1256"/>
      <c r="BM51" s="1256"/>
      <c r="BN51" s="1256"/>
      <c r="BO51" s="1256"/>
      <c r="BP51" s="1253">
        <v>24.7</v>
      </c>
      <c r="BQ51" s="1253"/>
      <c r="BR51" s="1253"/>
      <c r="BS51" s="1253"/>
      <c r="BT51" s="1253"/>
      <c r="BU51" s="1253"/>
      <c r="BV51" s="1253"/>
      <c r="BW51" s="1253"/>
      <c r="BX51" s="1253">
        <v>50.9</v>
      </c>
      <c r="BY51" s="1253"/>
      <c r="BZ51" s="1253"/>
      <c r="CA51" s="1253"/>
      <c r="CB51" s="1253"/>
      <c r="CC51" s="1253"/>
      <c r="CD51" s="1253"/>
      <c r="CE51" s="1253"/>
      <c r="CF51" s="1253">
        <v>41.3</v>
      </c>
      <c r="CG51" s="1253"/>
      <c r="CH51" s="1253"/>
      <c r="CI51" s="1253"/>
      <c r="CJ51" s="1253"/>
      <c r="CK51" s="1253"/>
      <c r="CL51" s="1253"/>
      <c r="CM51" s="1253"/>
      <c r="CN51" s="1253">
        <v>40.1</v>
      </c>
      <c r="CO51" s="1253"/>
      <c r="CP51" s="1253"/>
      <c r="CQ51" s="1253"/>
      <c r="CR51" s="1253"/>
      <c r="CS51" s="1253"/>
      <c r="CT51" s="1253"/>
      <c r="CU51" s="1253"/>
      <c r="CV51" s="1253">
        <v>22.3</v>
      </c>
      <c r="CW51" s="1253"/>
      <c r="CX51" s="1253"/>
      <c r="CY51" s="1253"/>
      <c r="CZ51" s="1253"/>
      <c r="DA51" s="1253"/>
      <c r="DB51" s="1253"/>
      <c r="DC51" s="1253"/>
    </row>
    <row r="52" spans="1:109" ht="13.5" x14ac:dyDescent="0.15">
      <c r="B52" s="365"/>
      <c r="G52" s="1264"/>
      <c r="H52" s="1264"/>
      <c r="I52" s="1274"/>
      <c r="J52" s="1274"/>
      <c r="K52" s="1260"/>
      <c r="L52" s="1260"/>
      <c r="M52" s="1260"/>
      <c r="N52" s="1260"/>
      <c r="AM52" s="37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5" x14ac:dyDescent="0.15">
      <c r="A53" s="379"/>
      <c r="B53" s="365"/>
      <c r="G53" s="1264"/>
      <c r="H53" s="1264"/>
      <c r="I53" s="1259"/>
      <c r="J53" s="1259"/>
      <c r="K53" s="1260"/>
      <c r="L53" s="1260"/>
      <c r="M53" s="1260"/>
      <c r="N53" s="1260"/>
      <c r="AM53" s="371"/>
      <c r="AN53" s="1256"/>
      <c r="AO53" s="1256"/>
      <c r="AP53" s="1256"/>
      <c r="AQ53" s="1256"/>
      <c r="AR53" s="1256"/>
      <c r="AS53" s="1256"/>
      <c r="AT53" s="1256"/>
      <c r="AU53" s="1256"/>
      <c r="AV53" s="1256"/>
      <c r="AW53" s="1256"/>
      <c r="AX53" s="1256"/>
      <c r="AY53" s="1256"/>
      <c r="AZ53" s="1256"/>
      <c r="BA53" s="1256"/>
      <c r="BB53" s="1256" t="s">
        <v>573</v>
      </c>
      <c r="BC53" s="1256"/>
      <c r="BD53" s="1256"/>
      <c r="BE53" s="1256"/>
      <c r="BF53" s="1256"/>
      <c r="BG53" s="1256"/>
      <c r="BH53" s="1256"/>
      <c r="BI53" s="1256"/>
      <c r="BJ53" s="1256"/>
      <c r="BK53" s="1256"/>
      <c r="BL53" s="1256"/>
      <c r="BM53" s="1256"/>
      <c r="BN53" s="1256"/>
      <c r="BO53" s="1256"/>
      <c r="BP53" s="1253">
        <v>66</v>
      </c>
      <c r="BQ53" s="1253"/>
      <c r="BR53" s="1253"/>
      <c r="BS53" s="1253"/>
      <c r="BT53" s="1253"/>
      <c r="BU53" s="1253"/>
      <c r="BV53" s="1253"/>
      <c r="BW53" s="1253"/>
      <c r="BX53" s="1253">
        <v>63.6</v>
      </c>
      <c r="BY53" s="1253"/>
      <c r="BZ53" s="1253"/>
      <c r="CA53" s="1253"/>
      <c r="CB53" s="1253"/>
      <c r="CC53" s="1253"/>
      <c r="CD53" s="1253"/>
      <c r="CE53" s="1253"/>
      <c r="CF53" s="1253">
        <v>63.4</v>
      </c>
      <c r="CG53" s="1253"/>
      <c r="CH53" s="1253"/>
      <c r="CI53" s="1253"/>
      <c r="CJ53" s="1253"/>
      <c r="CK53" s="1253"/>
      <c r="CL53" s="1253"/>
      <c r="CM53" s="1253"/>
      <c r="CN53" s="1253">
        <v>63.7</v>
      </c>
      <c r="CO53" s="1253"/>
      <c r="CP53" s="1253"/>
      <c r="CQ53" s="1253"/>
      <c r="CR53" s="1253"/>
      <c r="CS53" s="1253"/>
      <c r="CT53" s="1253"/>
      <c r="CU53" s="1253"/>
      <c r="CV53" s="1253">
        <v>62.5</v>
      </c>
      <c r="CW53" s="1253"/>
      <c r="CX53" s="1253"/>
      <c r="CY53" s="1253"/>
      <c r="CZ53" s="1253"/>
      <c r="DA53" s="1253"/>
      <c r="DB53" s="1253"/>
      <c r="DC53" s="1253"/>
    </row>
    <row r="54" spans="1:109" ht="13.5" x14ac:dyDescent="0.15">
      <c r="A54" s="379"/>
      <c r="B54" s="365"/>
      <c r="G54" s="1264"/>
      <c r="H54" s="1264"/>
      <c r="I54" s="1259"/>
      <c r="J54" s="1259"/>
      <c r="K54" s="1260"/>
      <c r="L54" s="1260"/>
      <c r="M54" s="1260"/>
      <c r="N54" s="1260"/>
      <c r="AM54" s="37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5" x14ac:dyDescent="0.15">
      <c r="A55" s="379"/>
      <c r="B55" s="365"/>
      <c r="G55" s="1259"/>
      <c r="H55" s="1259"/>
      <c r="I55" s="1259"/>
      <c r="J55" s="1259"/>
      <c r="K55" s="1260"/>
      <c r="L55" s="1260"/>
      <c r="M55" s="1260"/>
      <c r="N55" s="1260"/>
      <c r="AN55" s="1255" t="s">
        <v>567</v>
      </c>
      <c r="AO55" s="1255"/>
      <c r="AP55" s="1255"/>
      <c r="AQ55" s="1255"/>
      <c r="AR55" s="1255"/>
      <c r="AS55" s="1255"/>
      <c r="AT55" s="1255"/>
      <c r="AU55" s="1255"/>
      <c r="AV55" s="1255"/>
      <c r="AW55" s="1255"/>
      <c r="AX55" s="1255"/>
      <c r="AY55" s="1255"/>
      <c r="AZ55" s="1255"/>
      <c r="BA55" s="1255"/>
      <c r="BB55" s="1256" t="s">
        <v>566</v>
      </c>
      <c r="BC55" s="1256"/>
      <c r="BD55" s="1256"/>
      <c r="BE55" s="1256"/>
      <c r="BF55" s="1256"/>
      <c r="BG55" s="1256"/>
      <c r="BH55" s="1256"/>
      <c r="BI55" s="1256"/>
      <c r="BJ55" s="1256"/>
      <c r="BK55" s="1256"/>
      <c r="BL55" s="1256"/>
      <c r="BM55" s="1256"/>
      <c r="BN55" s="1256"/>
      <c r="BO55" s="1256"/>
      <c r="BP55" s="1253">
        <v>43</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5" x14ac:dyDescent="0.15">
      <c r="A56" s="379"/>
      <c r="B56" s="365"/>
      <c r="G56" s="1259"/>
      <c r="H56" s="1259"/>
      <c r="I56" s="1259"/>
      <c r="J56" s="1259"/>
      <c r="K56" s="1260"/>
      <c r="L56" s="1260"/>
      <c r="M56" s="1260"/>
      <c r="N56" s="1260"/>
      <c r="AN56" s="1255"/>
      <c r="AO56" s="1255"/>
      <c r="AP56" s="1255"/>
      <c r="AQ56" s="1255"/>
      <c r="AR56" s="1255"/>
      <c r="AS56" s="1255"/>
      <c r="AT56" s="1255"/>
      <c r="AU56" s="1255"/>
      <c r="AV56" s="1255"/>
      <c r="AW56" s="1255"/>
      <c r="AX56" s="1255"/>
      <c r="AY56" s="1255"/>
      <c r="AZ56" s="1255"/>
      <c r="BA56" s="1255"/>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5" x14ac:dyDescent="0.15">
      <c r="B57" s="385"/>
      <c r="G57" s="1259"/>
      <c r="H57" s="1259"/>
      <c r="I57" s="1257"/>
      <c r="J57" s="1257"/>
      <c r="K57" s="1260"/>
      <c r="L57" s="1260"/>
      <c r="M57" s="1260"/>
      <c r="N57" s="1260"/>
      <c r="AM57" s="364"/>
      <c r="AN57" s="1255"/>
      <c r="AO57" s="1255"/>
      <c r="AP57" s="1255"/>
      <c r="AQ57" s="1255"/>
      <c r="AR57" s="1255"/>
      <c r="AS57" s="1255"/>
      <c r="AT57" s="1255"/>
      <c r="AU57" s="1255"/>
      <c r="AV57" s="1255"/>
      <c r="AW57" s="1255"/>
      <c r="AX57" s="1255"/>
      <c r="AY57" s="1255"/>
      <c r="AZ57" s="1255"/>
      <c r="BA57" s="1255"/>
      <c r="BB57" s="1256" t="s">
        <v>573</v>
      </c>
      <c r="BC57" s="1256"/>
      <c r="BD57" s="1256"/>
      <c r="BE57" s="1256"/>
      <c r="BF57" s="1256"/>
      <c r="BG57" s="1256"/>
      <c r="BH57" s="1256"/>
      <c r="BI57" s="1256"/>
      <c r="BJ57" s="1256"/>
      <c r="BK57" s="1256"/>
      <c r="BL57" s="1256"/>
      <c r="BM57" s="1256"/>
      <c r="BN57" s="1256"/>
      <c r="BO57" s="1256"/>
      <c r="BP57" s="1253">
        <v>62.8</v>
      </c>
      <c r="BQ57" s="1253"/>
      <c r="BR57" s="1253"/>
      <c r="BS57" s="1253"/>
      <c r="BT57" s="1253"/>
      <c r="BU57" s="1253"/>
      <c r="BV57" s="1253"/>
      <c r="BW57" s="1253"/>
      <c r="BX57" s="1253">
        <v>64.400000000000006</v>
      </c>
      <c r="BY57" s="1253"/>
      <c r="BZ57" s="1253"/>
      <c r="CA57" s="1253"/>
      <c r="CB57" s="1253"/>
      <c r="CC57" s="1253"/>
      <c r="CD57" s="1253"/>
      <c r="CE57" s="1253"/>
      <c r="CF57" s="1253">
        <v>65.3</v>
      </c>
      <c r="CG57" s="1253"/>
      <c r="CH57" s="1253"/>
      <c r="CI57" s="1253"/>
      <c r="CJ57" s="1253"/>
      <c r="CK57" s="1253"/>
      <c r="CL57" s="1253"/>
      <c r="CM57" s="1253"/>
      <c r="CN57" s="1253">
        <v>66.7</v>
      </c>
      <c r="CO57" s="1253"/>
      <c r="CP57" s="1253"/>
      <c r="CQ57" s="1253"/>
      <c r="CR57" s="1253"/>
      <c r="CS57" s="1253"/>
      <c r="CT57" s="1253"/>
      <c r="CU57" s="1253"/>
      <c r="CV57" s="1253">
        <v>67.2</v>
      </c>
      <c r="CW57" s="1253"/>
      <c r="CX57" s="1253"/>
      <c r="CY57" s="1253"/>
      <c r="CZ57" s="1253"/>
      <c r="DA57" s="1253"/>
      <c r="DB57" s="1253"/>
      <c r="DC57" s="1253"/>
      <c r="DD57" s="390"/>
      <c r="DE57" s="385"/>
    </row>
    <row r="58" spans="1:109" s="379" customFormat="1" ht="13.5" x14ac:dyDescent="0.15">
      <c r="A58" s="364"/>
      <c r="B58" s="385"/>
      <c r="G58" s="1259"/>
      <c r="H58" s="1259"/>
      <c r="I58" s="1257"/>
      <c r="J58" s="1257"/>
      <c r="K58" s="1260"/>
      <c r="L58" s="1260"/>
      <c r="M58" s="1260"/>
      <c r="N58" s="1260"/>
      <c r="AM58" s="364"/>
      <c r="AN58" s="1255"/>
      <c r="AO58" s="1255"/>
      <c r="AP58" s="1255"/>
      <c r="AQ58" s="1255"/>
      <c r="AR58" s="1255"/>
      <c r="AS58" s="1255"/>
      <c r="AT58" s="1255"/>
      <c r="AU58" s="1255"/>
      <c r="AV58" s="1255"/>
      <c r="AW58" s="1255"/>
      <c r="AX58" s="1255"/>
      <c r="AY58" s="1255"/>
      <c r="AZ58" s="1255"/>
      <c r="BA58" s="1255"/>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572</v>
      </c>
    </row>
    <row r="64" spans="1:109" ht="13.5" x14ac:dyDescent="0.15">
      <c r="B64" s="365"/>
      <c r="G64" s="380"/>
      <c r="I64" s="382"/>
      <c r="J64" s="382"/>
      <c r="K64" s="382"/>
      <c r="L64" s="382"/>
      <c r="M64" s="382"/>
      <c r="N64" s="381"/>
      <c r="AM64" s="380"/>
      <c r="AN64" s="380" t="s">
        <v>571</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65" t="s">
        <v>570</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5" x14ac:dyDescent="0.15">
      <c r="B66" s="365"/>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5" x14ac:dyDescent="0.15">
      <c r="B67" s="365"/>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5" x14ac:dyDescent="0.15">
      <c r="B68" s="365"/>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5" x14ac:dyDescent="0.15">
      <c r="B69" s="365"/>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569</v>
      </c>
    </row>
    <row r="72" spans="2:107" ht="13.5" x14ac:dyDescent="0.15">
      <c r="B72" s="365"/>
      <c r="G72" s="1259"/>
      <c r="H72" s="1259"/>
      <c r="I72" s="1259"/>
      <c r="J72" s="1259"/>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5" t="s">
        <v>527</v>
      </c>
      <c r="BQ72" s="1255"/>
      <c r="BR72" s="1255"/>
      <c r="BS72" s="1255"/>
      <c r="BT72" s="1255"/>
      <c r="BU72" s="1255"/>
      <c r="BV72" s="1255"/>
      <c r="BW72" s="1255"/>
      <c r="BX72" s="1255" t="s">
        <v>528</v>
      </c>
      <c r="BY72" s="1255"/>
      <c r="BZ72" s="1255"/>
      <c r="CA72" s="1255"/>
      <c r="CB72" s="1255"/>
      <c r="CC72" s="1255"/>
      <c r="CD72" s="1255"/>
      <c r="CE72" s="1255"/>
      <c r="CF72" s="1255" t="s">
        <v>529</v>
      </c>
      <c r="CG72" s="1255"/>
      <c r="CH72" s="1255"/>
      <c r="CI72" s="1255"/>
      <c r="CJ72" s="1255"/>
      <c r="CK72" s="1255"/>
      <c r="CL72" s="1255"/>
      <c r="CM72" s="1255"/>
      <c r="CN72" s="1255" t="s">
        <v>530</v>
      </c>
      <c r="CO72" s="1255"/>
      <c r="CP72" s="1255"/>
      <c r="CQ72" s="1255"/>
      <c r="CR72" s="1255"/>
      <c r="CS72" s="1255"/>
      <c r="CT72" s="1255"/>
      <c r="CU72" s="1255"/>
      <c r="CV72" s="1255" t="s">
        <v>531</v>
      </c>
      <c r="CW72" s="1255"/>
      <c r="CX72" s="1255"/>
      <c r="CY72" s="1255"/>
      <c r="CZ72" s="1255"/>
      <c r="DA72" s="1255"/>
      <c r="DB72" s="1255"/>
      <c r="DC72" s="1255"/>
    </row>
    <row r="73" spans="2:107" ht="13.5" x14ac:dyDescent="0.15">
      <c r="B73" s="365"/>
      <c r="G73" s="1264"/>
      <c r="H73" s="1264"/>
      <c r="I73" s="1264"/>
      <c r="J73" s="1264"/>
      <c r="K73" s="1254"/>
      <c r="L73" s="1254"/>
      <c r="M73" s="1254"/>
      <c r="N73" s="1254"/>
      <c r="AM73" s="371"/>
      <c r="AN73" s="1256" t="s">
        <v>568</v>
      </c>
      <c r="AO73" s="1256"/>
      <c r="AP73" s="1256"/>
      <c r="AQ73" s="1256"/>
      <c r="AR73" s="1256"/>
      <c r="AS73" s="1256"/>
      <c r="AT73" s="1256"/>
      <c r="AU73" s="1256"/>
      <c r="AV73" s="1256"/>
      <c r="AW73" s="1256"/>
      <c r="AX73" s="1256"/>
      <c r="AY73" s="1256"/>
      <c r="AZ73" s="1256"/>
      <c r="BA73" s="1256"/>
      <c r="BB73" s="1256" t="s">
        <v>566</v>
      </c>
      <c r="BC73" s="1256"/>
      <c r="BD73" s="1256"/>
      <c r="BE73" s="1256"/>
      <c r="BF73" s="1256"/>
      <c r="BG73" s="1256"/>
      <c r="BH73" s="1256"/>
      <c r="BI73" s="1256"/>
      <c r="BJ73" s="1256"/>
      <c r="BK73" s="1256"/>
      <c r="BL73" s="1256"/>
      <c r="BM73" s="1256"/>
      <c r="BN73" s="1256"/>
      <c r="BO73" s="1256"/>
      <c r="BP73" s="1253">
        <v>24.7</v>
      </c>
      <c r="BQ73" s="1253"/>
      <c r="BR73" s="1253"/>
      <c r="BS73" s="1253"/>
      <c r="BT73" s="1253"/>
      <c r="BU73" s="1253"/>
      <c r="BV73" s="1253"/>
      <c r="BW73" s="1253"/>
      <c r="BX73" s="1253">
        <v>50.9</v>
      </c>
      <c r="BY73" s="1253"/>
      <c r="BZ73" s="1253"/>
      <c r="CA73" s="1253"/>
      <c r="CB73" s="1253"/>
      <c r="CC73" s="1253"/>
      <c r="CD73" s="1253"/>
      <c r="CE73" s="1253"/>
      <c r="CF73" s="1253">
        <v>41.3</v>
      </c>
      <c r="CG73" s="1253"/>
      <c r="CH73" s="1253"/>
      <c r="CI73" s="1253"/>
      <c r="CJ73" s="1253"/>
      <c r="CK73" s="1253"/>
      <c r="CL73" s="1253"/>
      <c r="CM73" s="1253"/>
      <c r="CN73" s="1253">
        <v>40.1</v>
      </c>
      <c r="CO73" s="1253"/>
      <c r="CP73" s="1253"/>
      <c r="CQ73" s="1253"/>
      <c r="CR73" s="1253"/>
      <c r="CS73" s="1253"/>
      <c r="CT73" s="1253"/>
      <c r="CU73" s="1253"/>
      <c r="CV73" s="1253">
        <v>22.3</v>
      </c>
      <c r="CW73" s="1253"/>
      <c r="CX73" s="1253"/>
      <c r="CY73" s="1253"/>
      <c r="CZ73" s="1253"/>
      <c r="DA73" s="1253"/>
      <c r="DB73" s="1253"/>
      <c r="DC73" s="1253"/>
    </row>
    <row r="74" spans="2:107" ht="13.5" x14ac:dyDescent="0.15">
      <c r="B74" s="365"/>
      <c r="G74" s="1264"/>
      <c r="H74" s="1264"/>
      <c r="I74" s="1264"/>
      <c r="J74" s="1264"/>
      <c r="K74" s="1254"/>
      <c r="L74" s="1254"/>
      <c r="M74" s="1254"/>
      <c r="N74" s="1254"/>
      <c r="AM74" s="37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5" x14ac:dyDescent="0.15">
      <c r="B75" s="365"/>
      <c r="G75" s="1264"/>
      <c r="H75" s="1264"/>
      <c r="I75" s="1259"/>
      <c r="J75" s="1259"/>
      <c r="K75" s="1260"/>
      <c r="L75" s="1260"/>
      <c r="M75" s="1260"/>
      <c r="N75" s="1260"/>
      <c r="AM75" s="371"/>
      <c r="AN75" s="1256"/>
      <c r="AO75" s="1256"/>
      <c r="AP75" s="1256"/>
      <c r="AQ75" s="1256"/>
      <c r="AR75" s="1256"/>
      <c r="AS75" s="1256"/>
      <c r="AT75" s="1256"/>
      <c r="AU75" s="1256"/>
      <c r="AV75" s="1256"/>
      <c r="AW75" s="1256"/>
      <c r="AX75" s="1256"/>
      <c r="AY75" s="1256"/>
      <c r="AZ75" s="1256"/>
      <c r="BA75" s="1256"/>
      <c r="BB75" s="1256" t="s">
        <v>565</v>
      </c>
      <c r="BC75" s="1256"/>
      <c r="BD75" s="1256"/>
      <c r="BE75" s="1256"/>
      <c r="BF75" s="1256"/>
      <c r="BG75" s="1256"/>
      <c r="BH75" s="1256"/>
      <c r="BI75" s="1256"/>
      <c r="BJ75" s="1256"/>
      <c r="BK75" s="1256"/>
      <c r="BL75" s="1256"/>
      <c r="BM75" s="1256"/>
      <c r="BN75" s="1256"/>
      <c r="BO75" s="1256"/>
      <c r="BP75" s="1253">
        <v>8</v>
      </c>
      <c r="BQ75" s="1253"/>
      <c r="BR75" s="1253"/>
      <c r="BS75" s="1253"/>
      <c r="BT75" s="1253"/>
      <c r="BU75" s="1253"/>
      <c r="BV75" s="1253"/>
      <c r="BW75" s="1253"/>
      <c r="BX75" s="1253">
        <v>9.1999999999999993</v>
      </c>
      <c r="BY75" s="1253"/>
      <c r="BZ75" s="1253"/>
      <c r="CA75" s="1253"/>
      <c r="CB75" s="1253"/>
      <c r="CC75" s="1253"/>
      <c r="CD75" s="1253"/>
      <c r="CE75" s="1253"/>
      <c r="CF75" s="1253">
        <v>10.3</v>
      </c>
      <c r="CG75" s="1253"/>
      <c r="CH75" s="1253"/>
      <c r="CI75" s="1253"/>
      <c r="CJ75" s="1253"/>
      <c r="CK75" s="1253"/>
      <c r="CL75" s="1253"/>
      <c r="CM75" s="1253"/>
      <c r="CN75" s="1253">
        <v>11.5</v>
      </c>
      <c r="CO75" s="1253"/>
      <c r="CP75" s="1253"/>
      <c r="CQ75" s="1253"/>
      <c r="CR75" s="1253"/>
      <c r="CS75" s="1253"/>
      <c r="CT75" s="1253"/>
      <c r="CU75" s="1253"/>
      <c r="CV75" s="1253">
        <v>12.7</v>
      </c>
      <c r="CW75" s="1253"/>
      <c r="CX75" s="1253"/>
      <c r="CY75" s="1253"/>
      <c r="CZ75" s="1253"/>
      <c r="DA75" s="1253"/>
      <c r="DB75" s="1253"/>
      <c r="DC75" s="1253"/>
    </row>
    <row r="76" spans="2:107" ht="13.5" x14ac:dyDescent="0.15">
      <c r="B76" s="365"/>
      <c r="G76" s="1264"/>
      <c r="H76" s="1264"/>
      <c r="I76" s="1259"/>
      <c r="J76" s="1259"/>
      <c r="K76" s="1260"/>
      <c r="L76" s="1260"/>
      <c r="M76" s="1260"/>
      <c r="N76" s="1260"/>
      <c r="AM76" s="37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5" x14ac:dyDescent="0.15">
      <c r="B77" s="365"/>
      <c r="G77" s="1259"/>
      <c r="H77" s="1259"/>
      <c r="I77" s="1259"/>
      <c r="J77" s="1259"/>
      <c r="K77" s="1254"/>
      <c r="L77" s="1254"/>
      <c r="M77" s="1254"/>
      <c r="N77" s="1254"/>
      <c r="AN77" s="1255" t="s">
        <v>567</v>
      </c>
      <c r="AO77" s="1255"/>
      <c r="AP77" s="1255"/>
      <c r="AQ77" s="1255"/>
      <c r="AR77" s="1255"/>
      <c r="AS77" s="1255"/>
      <c r="AT77" s="1255"/>
      <c r="AU77" s="1255"/>
      <c r="AV77" s="1255"/>
      <c r="AW77" s="1255"/>
      <c r="AX77" s="1255"/>
      <c r="AY77" s="1255"/>
      <c r="AZ77" s="1255"/>
      <c r="BA77" s="1255"/>
      <c r="BB77" s="1256" t="s">
        <v>566</v>
      </c>
      <c r="BC77" s="1256"/>
      <c r="BD77" s="1256"/>
      <c r="BE77" s="1256"/>
      <c r="BF77" s="1256"/>
      <c r="BG77" s="1256"/>
      <c r="BH77" s="1256"/>
      <c r="BI77" s="1256"/>
      <c r="BJ77" s="1256"/>
      <c r="BK77" s="1256"/>
      <c r="BL77" s="1256"/>
      <c r="BM77" s="1256"/>
      <c r="BN77" s="1256"/>
      <c r="BO77" s="1256"/>
      <c r="BP77" s="1253">
        <v>43</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5" x14ac:dyDescent="0.15">
      <c r="B78" s="365"/>
      <c r="G78" s="1259"/>
      <c r="H78" s="1259"/>
      <c r="I78" s="1259"/>
      <c r="J78" s="1259"/>
      <c r="K78" s="1254"/>
      <c r="L78" s="1254"/>
      <c r="M78" s="1254"/>
      <c r="N78" s="1254"/>
      <c r="AN78" s="1255"/>
      <c r="AO78" s="1255"/>
      <c r="AP78" s="1255"/>
      <c r="AQ78" s="1255"/>
      <c r="AR78" s="1255"/>
      <c r="AS78" s="1255"/>
      <c r="AT78" s="1255"/>
      <c r="AU78" s="1255"/>
      <c r="AV78" s="1255"/>
      <c r="AW78" s="1255"/>
      <c r="AX78" s="1255"/>
      <c r="AY78" s="1255"/>
      <c r="AZ78" s="1255"/>
      <c r="BA78" s="1255"/>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5" x14ac:dyDescent="0.15">
      <c r="B79" s="365"/>
      <c r="G79" s="1259"/>
      <c r="H79" s="1259"/>
      <c r="I79" s="1257"/>
      <c r="J79" s="1257"/>
      <c r="K79" s="1258"/>
      <c r="L79" s="1258"/>
      <c r="M79" s="1258"/>
      <c r="N79" s="1258"/>
      <c r="AN79" s="1255"/>
      <c r="AO79" s="1255"/>
      <c r="AP79" s="1255"/>
      <c r="AQ79" s="1255"/>
      <c r="AR79" s="1255"/>
      <c r="AS79" s="1255"/>
      <c r="AT79" s="1255"/>
      <c r="AU79" s="1255"/>
      <c r="AV79" s="1255"/>
      <c r="AW79" s="1255"/>
      <c r="AX79" s="1255"/>
      <c r="AY79" s="1255"/>
      <c r="AZ79" s="1255"/>
      <c r="BA79" s="1255"/>
      <c r="BB79" s="1256" t="s">
        <v>565</v>
      </c>
      <c r="BC79" s="1256"/>
      <c r="BD79" s="1256"/>
      <c r="BE79" s="1256"/>
      <c r="BF79" s="1256"/>
      <c r="BG79" s="1256"/>
      <c r="BH79" s="1256"/>
      <c r="BI79" s="1256"/>
      <c r="BJ79" s="1256"/>
      <c r="BK79" s="1256"/>
      <c r="BL79" s="1256"/>
      <c r="BM79" s="1256"/>
      <c r="BN79" s="1256"/>
      <c r="BO79" s="1256"/>
      <c r="BP79" s="1253">
        <v>9.9</v>
      </c>
      <c r="BQ79" s="1253"/>
      <c r="BR79" s="1253"/>
      <c r="BS79" s="1253"/>
      <c r="BT79" s="1253"/>
      <c r="BU79" s="1253"/>
      <c r="BV79" s="1253"/>
      <c r="BW79" s="1253"/>
      <c r="BX79" s="1253">
        <v>8.9</v>
      </c>
      <c r="BY79" s="1253"/>
      <c r="BZ79" s="1253"/>
      <c r="CA79" s="1253"/>
      <c r="CB79" s="1253"/>
      <c r="CC79" s="1253"/>
      <c r="CD79" s="1253"/>
      <c r="CE79" s="1253"/>
      <c r="CF79" s="1253">
        <v>8.9</v>
      </c>
      <c r="CG79" s="1253"/>
      <c r="CH79" s="1253"/>
      <c r="CI79" s="1253"/>
      <c r="CJ79" s="1253"/>
      <c r="CK79" s="1253"/>
      <c r="CL79" s="1253"/>
      <c r="CM79" s="1253"/>
      <c r="CN79" s="1253">
        <v>9.1</v>
      </c>
      <c r="CO79" s="1253"/>
      <c r="CP79" s="1253"/>
      <c r="CQ79" s="1253"/>
      <c r="CR79" s="1253"/>
      <c r="CS79" s="1253"/>
      <c r="CT79" s="1253"/>
      <c r="CU79" s="1253"/>
      <c r="CV79" s="1253">
        <v>9.3000000000000007</v>
      </c>
      <c r="CW79" s="1253"/>
      <c r="CX79" s="1253"/>
      <c r="CY79" s="1253"/>
      <c r="CZ79" s="1253"/>
      <c r="DA79" s="1253"/>
      <c r="DB79" s="1253"/>
      <c r="DC79" s="1253"/>
    </row>
    <row r="80" spans="2:107" ht="13.5" x14ac:dyDescent="0.15">
      <c r="B80" s="365"/>
      <c r="G80" s="1259"/>
      <c r="H80" s="1259"/>
      <c r="I80" s="1257"/>
      <c r="J80" s="1257"/>
      <c r="K80" s="1258"/>
      <c r="L80" s="1258"/>
      <c r="M80" s="1258"/>
      <c r="N80" s="1258"/>
      <c r="AN80" s="1255"/>
      <c r="AO80" s="1255"/>
      <c r="AP80" s="1255"/>
      <c r="AQ80" s="1255"/>
      <c r="AR80" s="1255"/>
      <c r="AS80" s="1255"/>
      <c r="AT80" s="1255"/>
      <c r="AU80" s="1255"/>
      <c r="AV80" s="1255"/>
      <c r="AW80" s="1255"/>
      <c r="AX80" s="1255"/>
      <c r="AY80" s="1255"/>
      <c r="AZ80" s="1255"/>
      <c r="BA80" s="1255"/>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fOLb4/hTLR9Bh3ordyThxC3Y6rMsIeej90PsPtp/8VbAN+6slyLAoxAKP/FvE5T5XWB4fliaU1sdOn4iijJhCg==" saltValue="5tsmx5l5uoo6RHGyaRqBsQ=="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CV72:DC72"/>
    <mergeCell ref="BX72:CE72"/>
    <mergeCell ref="CF72:CM72"/>
    <mergeCell ref="CN72:CU72"/>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574B2B-A30F-4ACC-BAD6-29D1B3B93148}">
  <sheetPr>
    <pageSetUpPr fitToPage="1"/>
  </sheetPr>
  <dimension ref="A1:DR125"/>
  <sheetViews>
    <sheetView showGridLines="0" topLeftCell="A68"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gLMj0R1yqtegIMsq/yParx0bj2bDfR56xL63hpPVPXlpK+2Uvq2LBkXPziDALY8+j1TVfCd39kBH2XbthkkcEA==" saltValue="Ji6XlCgi6XNhl0Ik1ujfYw=="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E858A9-46FA-44E6-8744-6ECF3EAAD848}">
  <sheetPr>
    <pageSetUpPr fitToPage="1"/>
  </sheetPr>
  <dimension ref="A1:DR125"/>
  <sheetViews>
    <sheetView showGridLines="0" topLeftCell="A73" zoomScale="70" zoomScaleNormal="70" zoomScaleSheetLayoutView="55" workbookViewId="0">
      <selection activeCell="C121" sqref="C121"/>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Idudjw1N7p3tRsCnp2iPDNb9IBdxgW4HoN7uvYW2m9m6RH+jW80oxRdJCKCynI4rFlI6AFFMzivodRn9r84I6g==" saltValue="FBUYI4ui00lv76MF8ixk6w=="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432114</v>
      </c>
      <c r="E3" s="156"/>
      <c r="F3" s="157">
        <v>118252</v>
      </c>
      <c r="G3" s="158"/>
      <c r="H3" s="159"/>
    </row>
    <row r="4" spans="1:8" x14ac:dyDescent="0.15">
      <c r="A4" s="160"/>
      <c r="B4" s="161"/>
      <c r="C4" s="162"/>
      <c r="D4" s="163">
        <v>131738</v>
      </c>
      <c r="E4" s="164"/>
      <c r="F4" s="165">
        <v>49994</v>
      </c>
      <c r="G4" s="166"/>
      <c r="H4" s="167"/>
    </row>
    <row r="5" spans="1:8" x14ac:dyDescent="0.15">
      <c r="A5" s="148" t="s">
        <v>521</v>
      </c>
      <c r="B5" s="153"/>
      <c r="C5" s="154"/>
      <c r="D5" s="155">
        <v>440795</v>
      </c>
      <c r="E5" s="156"/>
      <c r="F5" s="157">
        <v>200194</v>
      </c>
      <c r="G5" s="158"/>
      <c r="H5" s="159"/>
    </row>
    <row r="6" spans="1:8" x14ac:dyDescent="0.15">
      <c r="A6" s="160"/>
      <c r="B6" s="161"/>
      <c r="C6" s="162"/>
      <c r="D6" s="163">
        <v>185407</v>
      </c>
      <c r="E6" s="164"/>
      <c r="F6" s="165">
        <v>106422</v>
      </c>
      <c r="G6" s="166"/>
      <c r="H6" s="167"/>
    </row>
    <row r="7" spans="1:8" x14ac:dyDescent="0.15">
      <c r="A7" s="148" t="s">
        <v>522</v>
      </c>
      <c r="B7" s="153"/>
      <c r="C7" s="154"/>
      <c r="D7" s="155">
        <v>222417</v>
      </c>
      <c r="E7" s="156"/>
      <c r="F7" s="157">
        <v>196914</v>
      </c>
      <c r="G7" s="158"/>
      <c r="H7" s="159"/>
    </row>
    <row r="8" spans="1:8" x14ac:dyDescent="0.15">
      <c r="A8" s="160"/>
      <c r="B8" s="161"/>
      <c r="C8" s="162"/>
      <c r="D8" s="163">
        <v>106518</v>
      </c>
      <c r="E8" s="164"/>
      <c r="F8" s="165">
        <v>98966</v>
      </c>
      <c r="G8" s="166"/>
      <c r="H8" s="167"/>
    </row>
    <row r="9" spans="1:8" x14ac:dyDescent="0.15">
      <c r="A9" s="148" t="s">
        <v>523</v>
      </c>
      <c r="B9" s="153"/>
      <c r="C9" s="154"/>
      <c r="D9" s="155">
        <v>210780</v>
      </c>
      <c r="E9" s="156"/>
      <c r="F9" s="157">
        <v>204757</v>
      </c>
      <c r="G9" s="158"/>
      <c r="H9" s="159"/>
    </row>
    <row r="10" spans="1:8" x14ac:dyDescent="0.15">
      <c r="A10" s="160"/>
      <c r="B10" s="161"/>
      <c r="C10" s="162"/>
      <c r="D10" s="163">
        <v>133609</v>
      </c>
      <c r="E10" s="164"/>
      <c r="F10" s="165">
        <v>106071</v>
      </c>
      <c r="G10" s="166"/>
      <c r="H10" s="167"/>
    </row>
    <row r="11" spans="1:8" x14ac:dyDescent="0.15">
      <c r="A11" s="148" t="s">
        <v>524</v>
      </c>
      <c r="B11" s="153"/>
      <c r="C11" s="154"/>
      <c r="D11" s="155">
        <v>156128</v>
      </c>
      <c r="E11" s="156"/>
      <c r="F11" s="157">
        <v>194971</v>
      </c>
      <c r="G11" s="158"/>
      <c r="H11" s="159"/>
    </row>
    <row r="12" spans="1:8" x14ac:dyDescent="0.15">
      <c r="A12" s="160"/>
      <c r="B12" s="161"/>
      <c r="C12" s="168"/>
      <c r="D12" s="163">
        <v>113368</v>
      </c>
      <c r="E12" s="164"/>
      <c r="F12" s="165">
        <v>105966</v>
      </c>
      <c r="G12" s="166"/>
      <c r="H12" s="167"/>
    </row>
    <row r="13" spans="1:8" x14ac:dyDescent="0.15">
      <c r="A13" s="148"/>
      <c r="B13" s="153"/>
      <c r="C13" s="169"/>
      <c r="D13" s="170">
        <v>292447</v>
      </c>
      <c r="E13" s="171"/>
      <c r="F13" s="172">
        <v>183018</v>
      </c>
      <c r="G13" s="173"/>
      <c r="H13" s="159"/>
    </row>
    <row r="14" spans="1:8" x14ac:dyDescent="0.15">
      <c r="A14" s="160"/>
      <c r="B14" s="161"/>
      <c r="C14" s="162"/>
      <c r="D14" s="163">
        <v>134128</v>
      </c>
      <c r="E14" s="164"/>
      <c r="F14" s="165">
        <v>93484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16.27</v>
      </c>
      <c r="C19" s="174">
        <f>ROUND(VALUE(SUBSTITUTE(実質収支比率等に係る経年分析!G$48,"▲","-")),2)</f>
        <v>9.0500000000000007</v>
      </c>
      <c r="D19" s="174">
        <f>ROUND(VALUE(SUBSTITUTE(実質収支比率等に係る経年分析!H$48,"▲","-")),2)</f>
        <v>11.38</v>
      </c>
      <c r="E19" s="174">
        <f>ROUND(VALUE(SUBSTITUTE(実質収支比率等に係る経年分析!I$48,"▲","-")),2)</f>
        <v>13.64</v>
      </c>
      <c r="F19" s="174">
        <f>ROUND(VALUE(SUBSTITUTE(実質収支比率等に係る経年分析!J$48,"▲","-")),2)</f>
        <v>8.58</v>
      </c>
    </row>
    <row r="20" spans="1:11" x14ac:dyDescent="0.15">
      <c r="A20" s="174" t="s">
        <v>53</v>
      </c>
      <c r="B20" s="174">
        <f>ROUND(VALUE(SUBSTITUTE(実質収支比率等に係る経年分析!F$47,"▲","-")),2)</f>
        <v>27.62</v>
      </c>
      <c r="C20" s="174">
        <f>ROUND(VALUE(SUBSTITUTE(実質収支比率等に係る経年分析!G$47,"▲","-")),2)</f>
        <v>25.41</v>
      </c>
      <c r="D20" s="174">
        <f>ROUND(VALUE(SUBSTITUTE(実質収支比率等に係る経年分析!H$47,"▲","-")),2)</f>
        <v>22.54</v>
      </c>
      <c r="E20" s="174">
        <f>ROUND(VALUE(SUBSTITUTE(実質収支比率等に係る経年分析!I$47,"▲","-")),2)</f>
        <v>22.58</v>
      </c>
      <c r="F20" s="174">
        <f>ROUND(VALUE(SUBSTITUTE(実質収支比率等に係る経年分析!J$47,"▲","-")),2)</f>
        <v>21.99</v>
      </c>
    </row>
    <row r="21" spans="1:11" x14ac:dyDescent="0.15">
      <c r="A21" s="174" t="s">
        <v>54</v>
      </c>
      <c r="B21" s="174">
        <f>IF(ISNUMBER(VALUE(SUBSTITUTE(実質収支比率等に係る経年分析!F$49,"▲","-"))),ROUND(VALUE(SUBSTITUTE(実質収支比率等に係る経年分析!F$49,"▲","-")),2),NA())</f>
        <v>-9.25</v>
      </c>
      <c r="C21" s="174">
        <f>IF(ISNUMBER(VALUE(SUBSTITUTE(実質収支比率等に係る経年分析!G$49,"▲","-"))),ROUND(VALUE(SUBSTITUTE(実質収支比率等に係る経年分析!G$49,"▲","-")),2),NA())</f>
        <v>-12.74</v>
      </c>
      <c r="D21" s="174">
        <f>IF(ISNUMBER(VALUE(SUBSTITUTE(実質収支比率等に係る経年分析!H$49,"▲","-"))),ROUND(VALUE(SUBSTITUTE(実質収支比率等に係る経年分析!H$49,"▲","-")),2),NA())</f>
        <v>1.35</v>
      </c>
      <c r="E21" s="174">
        <f>IF(ISNUMBER(VALUE(SUBSTITUTE(実質収支比率等に係る経年分析!I$49,"▲","-"))),ROUND(VALUE(SUBSTITUTE(実質収支比率等に係る経年分析!I$49,"▲","-")),2),NA())</f>
        <v>-1.91</v>
      </c>
      <c r="F21" s="174">
        <f>IF(ISNUMBER(VALUE(SUBSTITUTE(実質収支比率等に係る経年分析!J$49,"▲","-"))),ROUND(VALUE(SUBSTITUTE(実質収支比率等に係る経年分析!J$49,"▲","-")),2),NA())</f>
        <v>-11.29</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南阿蘇村生活排水処理事業特別会計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0.06</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南阿蘇村国民健康保険特別会計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1.64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0.82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0.37</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0.05</v>
      </c>
    </row>
    <row r="31" spans="1:11" x14ac:dyDescent="0.15">
      <c r="A31" s="175" t="str">
        <f>IF(連結実質赤字比率に係る赤字・黒字の構成分析!C$39="",NA(),連結実質赤字比率に係る赤字・黒字の構成分析!C$39)</f>
        <v>南阿蘇村簡易水道特別会計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0.85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0.83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0.72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0.06</v>
      </c>
    </row>
    <row r="32" spans="1:11" x14ac:dyDescent="0.15">
      <c r="A32" s="175" t="str">
        <f>IF(連結実質赤字比率に係る赤字・黒字の構成分析!C$38="",NA(),連結実質赤字比率に係る赤字・黒字の構成分析!C$38)</f>
        <v>南阿蘇村農業集落排水特別会計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1.05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0.08</v>
      </c>
    </row>
    <row r="33" spans="1:16" x14ac:dyDescent="0.15">
      <c r="A33" s="175" t="str">
        <f>IF(連結実質赤字比率に係る赤字・黒字の構成分析!C$37="",NA(),連結実質赤字比率に係る赤字・黒字の構成分析!C$37)</f>
        <v>南阿蘇村後期高齢者医療特別会計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0.26</v>
      </c>
    </row>
    <row r="34" spans="1:16" x14ac:dyDescent="0.15">
      <c r="A34" s="175" t="str">
        <f>IF(連結実質赤字比率に係る赤字・黒字の構成分析!C$36="",NA(),連結実質赤字比率に係る赤字・黒字の構成分析!C$36)</f>
        <v>南阿蘇村介護保険特別会計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1.75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1.34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1.75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1.59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0.66</v>
      </c>
    </row>
    <row r="35" spans="1:16" x14ac:dyDescent="0.15">
      <c r="A35" s="175" t="str">
        <f>IF(連結実質赤字比率に係る赤字・黒字の構成分析!C$35="",NA(),連結実質赤字比率に係る赤字・黒字の構成分析!C$35)</f>
        <v>南阿蘇村上水道事業会計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2.65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2.96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2.35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2.46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2.48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16.260000000000002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9.0500000000000007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11.37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13.63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8.57</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1710</v>
      </c>
      <c r="E42" s="176"/>
      <c r="F42" s="176"/>
      <c r="G42" s="176">
        <f>'実質公債費比率（分子）の構造'!L$52</f>
        <v>2064</v>
      </c>
      <c r="H42" s="176"/>
      <c r="I42" s="176"/>
      <c r="J42" s="176">
        <f>'実質公債費比率（分子）の構造'!M$52</f>
        <v>2643</v>
      </c>
      <c r="K42" s="176"/>
      <c r="L42" s="176"/>
      <c r="M42" s="176">
        <f>'実質公債費比率（分子）の構造'!N$52</f>
        <v>2897</v>
      </c>
      <c r="N42" s="176"/>
      <c r="O42" s="176"/>
      <c r="P42" s="176">
        <f>'実質公債費比率（分子）の構造'!O$52</f>
        <v>3035</v>
      </c>
    </row>
    <row r="43" spans="1:16" x14ac:dyDescent="0.15">
      <c r="A43" s="176" t="s">
        <v>16</v>
      </c>
      <c r="B43" s="176">
        <f>'実質公債費比率（分子）の構造'!K$51</f>
        <v>1</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52</v>
      </c>
      <c r="C45" s="176"/>
      <c r="D45" s="176"/>
      <c r="E45" s="176">
        <f>'実質公債費比率（分子）の構造'!L$49</f>
        <v>96</v>
      </c>
      <c r="F45" s="176"/>
      <c r="G45" s="176"/>
      <c r="H45" s="176">
        <f>'実質公債費比率（分子）の構造'!M$49</f>
        <v>57</v>
      </c>
      <c r="I45" s="176"/>
      <c r="J45" s="176"/>
      <c r="K45" s="176">
        <f>'実質公債費比率（分子）の構造'!N$49</f>
        <v>42</v>
      </c>
      <c r="L45" s="176"/>
      <c r="M45" s="176"/>
      <c r="N45" s="176">
        <f>'実質公債費比率（分子）の構造'!O$49</f>
        <v>40</v>
      </c>
      <c r="O45" s="176"/>
      <c r="P45" s="176"/>
    </row>
    <row r="46" spans="1:16" x14ac:dyDescent="0.15">
      <c r="A46" s="176" t="s">
        <v>64</v>
      </c>
      <c r="B46" s="176">
        <f>'実質公債費比率（分子）の構造'!K$48</f>
        <v>68</v>
      </c>
      <c r="C46" s="176"/>
      <c r="D46" s="176"/>
      <c r="E46" s="176">
        <f>'実質公債費比率（分子）の構造'!L$48</f>
        <v>83</v>
      </c>
      <c r="F46" s="176"/>
      <c r="G46" s="176"/>
      <c r="H46" s="176">
        <f>'実質公債費比率（分子）の構造'!M$48</f>
        <v>60</v>
      </c>
      <c r="I46" s="176"/>
      <c r="J46" s="176"/>
      <c r="K46" s="176">
        <f>'実質公債費比率（分子）の構造'!N$48</f>
        <v>80</v>
      </c>
      <c r="L46" s="176"/>
      <c r="M46" s="176"/>
      <c r="N46" s="176">
        <f>'実質公債費比率（分子）の構造'!O$48</f>
        <v>105</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2005</v>
      </c>
      <c r="C49" s="176"/>
      <c r="D49" s="176"/>
      <c r="E49" s="176">
        <f>'実質公債費比率（分子）の構造'!L$45</f>
        <v>2339</v>
      </c>
      <c r="F49" s="176"/>
      <c r="G49" s="176"/>
      <c r="H49" s="176">
        <f>'実質公債費比率（分子）の構造'!M$45</f>
        <v>2996</v>
      </c>
      <c r="I49" s="176"/>
      <c r="J49" s="176"/>
      <c r="K49" s="176">
        <f>'実質公債費比率（分子）の構造'!N$45</f>
        <v>3353</v>
      </c>
      <c r="L49" s="176"/>
      <c r="M49" s="176"/>
      <c r="N49" s="176">
        <f>'実質公債費比率（分子）の構造'!O$45</f>
        <v>3524</v>
      </c>
      <c r="O49" s="176"/>
      <c r="P49" s="176"/>
    </row>
    <row r="50" spans="1:16" x14ac:dyDescent="0.15">
      <c r="A50" s="176" t="s">
        <v>67</v>
      </c>
      <c r="B50" s="176" t="e">
        <f>NA()</f>
        <v>#N/A</v>
      </c>
      <c r="C50" s="176">
        <f>IF(ISNUMBER('実質公債費比率（分子）の構造'!K$53),'実質公債費比率（分子）の構造'!K$53,NA())</f>
        <v>416</v>
      </c>
      <c r="D50" s="176" t="e">
        <f>NA()</f>
        <v>#N/A</v>
      </c>
      <c r="E50" s="176" t="e">
        <f>NA()</f>
        <v>#N/A</v>
      </c>
      <c r="F50" s="176">
        <f>IF(ISNUMBER('実質公債費比率（分子）の構造'!L$53),'実質公債費比率（分子）の構造'!L$53,NA())</f>
        <v>454</v>
      </c>
      <c r="G50" s="176" t="e">
        <f>NA()</f>
        <v>#N/A</v>
      </c>
      <c r="H50" s="176" t="e">
        <f>NA()</f>
        <v>#N/A</v>
      </c>
      <c r="I50" s="176">
        <f>IF(ISNUMBER('実質公債費比率（分子）の構造'!M$53),'実質公債費比率（分子）の構造'!M$53,NA())</f>
        <v>470</v>
      </c>
      <c r="J50" s="176" t="e">
        <f>NA()</f>
        <v>#N/A</v>
      </c>
      <c r="K50" s="176" t="e">
        <f>NA()</f>
        <v>#N/A</v>
      </c>
      <c r="L50" s="176">
        <f>IF(ISNUMBER('実質公債費比率（分子）の構造'!N$53),'実質公債費比率（分子）の構造'!N$53,NA())</f>
        <v>578</v>
      </c>
      <c r="M50" s="176" t="e">
        <f>NA()</f>
        <v>#N/A</v>
      </c>
      <c r="N50" s="176" t="e">
        <f>NA()</f>
        <v>#N/A</v>
      </c>
      <c r="O50" s="176">
        <f>IF(ISNUMBER('実質公債費比率（分子）の構造'!O$53),'実質公債費比率（分子）の構造'!O$53,NA())</f>
        <v>634</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16175</v>
      </c>
      <c r="E56" s="175"/>
      <c r="F56" s="175"/>
      <c r="G56" s="175">
        <f>'将来負担比率（分子）の構造'!J$52</f>
        <v>17569</v>
      </c>
      <c r="H56" s="175"/>
      <c r="I56" s="175"/>
      <c r="J56" s="175">
        <f>'将来負担比率（分子）の構造'!K$52</f>
        <v>17644</v>
      </c>
      <c r="K56" s="175"/>
      <c r="L56" s="175"/>
      <c r="M56" s="175">
        <f>'将来負担比率（分子）の構造'!L$52</f>
        <v>17206</v>
      </c>
      <c r="N56" s="175"/>
      <c r="O56" s="175"/>
      <c r="P56" s="175">
        <f>'将来負担比率（分子）の構造'!M$52</f>
        <v>16475</v>
      </c>
    </row>
    <row r="57" spans="1:16" x14ac:dyDescent="0.15">
      <c r="A57" s="175" t="s">
        <v>42</v>
      </c>
      <c r="B57" s="175"/>
      <c r="C57" s="175"/>
      <c r="D57" s="175">
        <f>'将来負担比率（分子）の構造'!I$51</f>
        <v>1258</v>
      </c>
      <c r="E57" s="175"/>
      <c r="F57" s="175"/>
      <c r="G57" s="175">
        <f>'将来負担比率（分子）の構造'!J$51</f>
        <v>1233</v>
      </c>
      <c r="H57" s="175"/>
      <c r="I57" s="175"/>
      <c r="J57" s="175">
        <f>'将来負担比率（分子）の構造'!K$51</f>
        <v>1507</v>
      </c>
      <c r="K57" s="175"/>
      <c r="L57" s="175"/>
      <c r="M57" s="175">
        <f>'将来負担比率（分子）の構造'!L$51</f>
        <v>1446</v>
      </c>
      <c r="N57" s="175"/>
      <c r="O57" s="175"/>
      <c r="P57" s="175">
        <f>'将来負担比率（分子）の構造'!M$51</f>
        <v>369</v>
      </c>
    </row>
    <row r="58" spans="1:16" x14ac:dyDescent="0.15">
      <c r="A58" s="175" t="s">
        <v>41</v>
      </c>
      <c r="B58" s="175"/>
      <c r="C58" s="175"/>
      <c r="D58" s="175">
        <f>'将来負担比率（分子）の構造'!I$50</f>
        <v>4011</v>
      </c>
      <c r="E58" s="175"/>
      <c r="F58" s="175"/>
      <c r="G58" s="175">
        <f>'将来負担比率（分子）の構造'!J$50</f>
        <v>3620</v>
      </c>
      <c r="H58" s="175"/>
      <c r="I58" s="175"/>
      <c r="J58" s="175">
        <f>'将来負担比率（分子）の構造'!K$50</f>
        <v>3461</v>
      </c>
      <c r="K58" s="175"/>
      <c r="L58" s="175"/>
      <c r="M58" s="175">
        <f>'将来負担比率（分子）の構造'!L$50</f>
        <v>3476</v>
      </c>
      <c r="N58" s="175"/>
      <c r="O58" s="175"/>
      <c r="P58" s="175">
        <f>'将来負担比率（分子）の構造'!M$50</f>
        <v>4035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0</v>
      </c>
      <c r="C61" s="175"/>
      <c r="D61" s="175"/>
      <c r="E61" s="175">
        <f>'将来負担比率（分子）の構造'!J$46</f>
        <v>0</v>
      </c>
      <c r="F61" s="175"/>
      <c r="G61" s="175"/>
      <c r="H61" s="175">
        <f>'将来負担比率（分子）の構造'!K$46</f>
        <v>0</v>
      </c>
      <c r="I61" s="175"/>
      <c r="J61" s="175"/>
      <c r="K61" s="175">
        <f>'将来負担比率（分子）の構造'!L$46</f>
        <v>0</v>
      </c>
      <c r="L61" s="175"/>
      <c r="M61" s="175"/>
      <c r="N61" s="175">
        <f>'将来負担比率（分子）の構造'!M$46</f>
        <v>0</v>
      </c>
      <c r="O61" s="175"/>
      <c r="P61" s="175"/>
    </row>
    <row r="62" spans="1:16" x14ac:dyDescent="0.15">
      <c r="A62" s="175" t="s">
        <v>35</v>
      </c>
      <c r="B62" s="175">
        <f>'将来負担比率（分子）の構造'!I$45</f>
        <v>617</v>
      </c>
      <c r="C62" s="175"/>
      <c r="D62" s="175"/>
      <c r="E62" s="175">
        <f>'将来負担比率（分子）の構造'!J$45</f>
        <v>393</v>
      </c>
      <c r="F62" s="175"/>
      <c r="G62" s="175"/>
      <c r="H62" s="175">
        <f>'将来負担比率（分子）の構造'!K$45</f>
        <v>164</v>
      </c>
      <c r="I62" s="175"/>
      <c r="J62" s="175"/>
      <c r="K62" s="175">
        <f>'将来負担比率（分子）の構造'!L$45</f>
        <v>272</v>
      </c>
      <c r="L62" s="175"/>
      <c r="M62" s="175"/>
      <c r="N62" s="175">
        <f>'将来負担比率（分子）の構造'!M$45</f>
        <v>356</v>
      </c>
      <c r="O62" s="175"/>
      <c r="P62" s="175"/>
    </row>
    <row r="63" spans="1:16" x14ac:dyDescent="0.15">
      <c r="A63" s="175" t="s">
        <v>34</v>
      </c>
      <c r="B63" s="175">
        <f>'将来負担比率（分子）の構造'!I$44</f>
        <v>366</v>
      </c>
      <c r="C63" s="175"/>
      <c r="D63" s="175"/>
      <c r="E63" s="175">
        <f>'将来負担比率（分子）の構造'!J$44</f>
        <v>374</v>
      </c>
      <c r="F63" s="175"/>
      <c r="G63" s="175"/>
      <c r="H63" s="175">
        <f>'将来負担比率（分子）の構造'!K$44</f>
        <v>418</v>
      </c>
      <c r="I63" s="175"/>
      <c r="J63" s="175"/>
      <c r="K63" s="175">
        <f>'将来負担比率（分子）の構造'!L$44</f>
        <v>456</v>
      </c>
      <c r="L63" s="175"/>
      <c r="M63" s="175"/>
      <c r="N63" s="175">
        <f>'将来負担比率（分子）の構造'!M$44</f>
        <v>385</v>
      </c>
      <c r="O63" s="175"/>
      <c r="P63" s="175"/>
    </row>
    <row r="64" spans="1:16" x14ac:dyDescent="0.15">
      <c r="A64" s="175" t="s">
        <v>33</v>
      </c>
      <c r="B64" s="175">
        <f>'将来負担比率（分子）の構造'!I$43</f>
        <v>874</v>
      </c>
      <c r="C64" s="175"/>
      <c r="D64" s="175"/>
      <c r="E64" s="175">
        <f>'将来負担比率（分子）の構造'!J$43</f>
        <v>1020</v>
      </c>
      <c r="F64" s="175"/>
      <c r="G64" s="175"/>
      <c r="H64" s="175">
        <f>'将来負担比率（分子）の構造'!K$43</f>
        <v>1034</v>
      </c>
      <c r="I64" s="175"/>
      <c r="J64" s="175"/>
      <c r="K64" s="175">
        <f>'将来負担比率（分子）の構造'!L$43</f>
        <v>1069</v>
      </c>
      <c r="L64" s="175"/>
      <c r="M64" s="175"/>
      <c r="N64" s="175">
        <f>'将来負担比率（分子）の構造'!M$43</f>
        <v>1124</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20578</v>
      </c>
      <c r="C66" s="175"/>
      <c r="D66" s="175"/>
      <c r="E66" s="175">
        <f>'将来負担比率（分子）の構造'!J$41</f>
        <v>22756</v>
      </c>
      <c r="F66" s="175"/>
      <c r="G66" s="175"/>
      <c r="H66" s="175">
        <f>'将来負担比率（分子）の構造'!K$41</f>
        <v>22850</v>
      </c>
      <c r="I66" s="175"/>
      <c r="J66" s="175"/>
      <c r="K66" s="175">
        <f>'将来負担比率（分子）の構造'!L$41</f>
        <v>22089</v>
      </c>
      <c r="L66" s="175"/>
      <c r="M66" s="175"/>
      <c r="N66" s="175">
        <f>'将来負担比率（分子）の構造'!M$41</f>
        <v>19999</v>
      </c>
      <c r="O66" s="175"/>
      <c r="P66" s="175"/>
    </row>
    <row r="67" spans="1:16" x14ac:dyDescent="0.15">
      <c r="A67" s="175" t="s">
        <v>71</v>
      </c>
      <c r="B67" s="175" t="e">
        <f>NA()</f>
        <v>#N/A</v>
      </c>
      <c r="C67" s="175">
        <f>IF(ISNUMBER('将来負担比率（分子）の構造'!I$53), IF('将来負担比率（分子）の構造'!I$53 &lt; 0, 0, '将来負担比率（分子）の構造'!I$53), NA())</f>
        <v>991</v>
      </c>
      <c r="D67" s="175" t="e">
        <f>NA()</f>
        <v>#N/A</v>
      </c>
      <c r="E67" s="175" t="e">
        <f>NA()</f>
        <v>#N/A</v>
      </c>
      <c r="F67" s="175">
        <f>IF(ISNUMBER('将来負担比率（分子）の構造'!J$53), IF('将来負担比率（分子）の構造'!J$53 &lt; 0, 0, '将来負担比率（分子）の構造'!J$53), NA())</f>
        <v>2122</v>
      </c>
      <c r="G67" s="175" t="e">
        <f>NA()</f>
        <v>#N/A</v>
      </c>
      <c r="H67" s="175" t="e">
        <f>NA()</f>
        <v>#N/A</v>
      </c>
      <c r="I67" s="175">
        <f>IF(ISNUMBER('将来負担比率（分子）の構造'!K$53), IF('将来負担比率（分子）の構造'!K$53 &lt; 0, 0, '将来負担比率（分子）の構造'!K$53), NA())</f>
        <v>1855</v>
      </c>
      <c r="J67" s="175" t="e">
        <f>NA()</f>
        <v>#N/A</v>
      </c>
      <c r="K67" s="175" t="e">
        <f>NA()</f>
        <v>#N/A</v>
      </c>
      <c r="L67" s="175">
        <f>IF(ISNUMBER('将来負担比率（分子）の構造'!L$53), IF('将来負担比率（分子）の構造'!L$53 &lt; 0, 0, '将来負担比率（分子）の構造'!L$53), NA())</f>
        <v>1758</v>
      </c>
      <c r="M67" s="175" t="e">
        <f>NA()</f>
        <v>#N/A</v>
      </c>
      <c r="N67" s="175" t="e">
        <f>NA()</f>
        <v>#N/A</v>
      </c>
      <c r="O67" s="175">
        <f>IF(ISNUMBER('将来負担比率（分子）の構造'!M$53), IF('将来負担比率（分子）の構造'!M$53 &lt; 0, 0, '将来負担比率（分子）の構造'!M$53), NA())</f>
        <v>986</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1394</v>
      </c>
      <c r="C72" s="179">
        <f>基金残高に係る経年分析!G55</f>
        <v>1396</v>
      </c>
      <c r="D72" s="179">
        <f>基金残高に係る経年分析!H55</f>
        <v>1399</v>
      </c>
    </row>
    <row r="73" spans="1:16" x14ac:dyDescent="0.15">
      <c r="A73" s="178" t="s">
        <v>74</v>
      </c>
      <c r="B73" s="179">
        <f>基金残高に係る経年分析!F56</f>
        <v>281</v>
      </c>
      <c r="C73" s="179">
        <f>基金残高に係る経年分析!G56</f>
        <v>281</v>
      </c>
      <c r="D73" s="179">
        <f>基金残高に係る経年分析!H56</f>
        <v>272</v>
      </c>
    </row>
    <row r="74" spans="1:16" x14ac:dyDescent="0.15">
      <c r="A74" s="178" t="s">
        <v>75</v>
      </c>
      <c r="B74" s="179">
        <f>基金残高に係る経年分析!F57</f>
        <v>2798</v>
      </c>
      <c r="C74" s="179">
        <f>基金残高に係る経年分析!G57</f>
        <v>2764</v>
      </c>
      <c r="D74" s="179">
        <f>基金残高に係る経年分析!H57</f>
        <v>3290</v>
      </c>
    </row>
  </sheetData>
  <sheetProtection algorithmName="SHA-512" hashValue="fVQ28HC9MtJCEjIKeLyP4Ze8rVBcUm0F+L6r9HqGkvBX/2DgOKafxbilJjLWAbzDhbjDd0Mk8Dn/rIUpenCy9A==" saltValue="lETUDSF+KutkQBAME5Ct8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1166975</v>
      </c>
      <c r="S5" s="649"/>
      <c r="T5" s="649"/>
      <c r="U5" s="649"/>
      <c r="V5" s="649"/>
      <c r="W5" s="649"/>
      <c r="X5" s="649"/>
      <c r="Y5" s="650"/>
      <c r="Z5" s="651">
        <v>8.8000000000000007</v>
      </c>
      <c r="AA5" s="651"/>
      <c r="AB5" s="651"/>
      <c r="AC5" s="651"/>
      <c r="AD5" s="652">
        <v>1166975</v>
      </c>
      <c r="AE5" s="652"/>
      <c r="AF5" s="652"/>
      <c r="AG5" s="652"/>
      <c r="AH5" s="652"/>
      <c r="AI5" s="652"/>
      <c r="AJ5" s="652"/>
      <c r="AK5" s="652"/>
      <c r="AL5" s="653">
        <v>18.3</v>
      </c>
      <c r="AM5" s="654"/>
      <c r="AN5" s="654"/>
      <c r="AO5" s="655"/>
      <c r="AP5" s="645" t="s">
        <v>216</v>
      </c>
      <c r="AQ5" s="646"/>
      <c r="AR5" s="646"/>
      <c r="AS5" s="646"/>
      <c r="AT5" s="646"/>
      <c r="AU5" s="646"/>
      <c r="AV5" s="646"/>
      <c r="AW5" s="646"/>
      <c r="AX5" s="646"/>
      <c r="AY5" s="646"/>
      <c r="AZ5" s="646"/>
      <c r="BA5" s="646"/>
      <c r="BB5" s="646"/>
      <c r="BC5" s="646"/>
      <c r="BD5" s="646"/>
      <c r="BE5" s="646"/>
      <c r="BF5" s="647"/>
      <c r="BG5" s="659">
        <v>1125370</v>
      </c>
      <c r="BH5" s="660"/>
      <c r="BI5" s="660"/>
      <c r="BJ5" s="660"/>
      <c r="BK5" s="660"/>
      <c r="BL5" s="660"/>
      <c r="BM5" s="660"/>
      <c r="BN5" s="661"/>
      <c r="BO5" s="662">
        <v>96.4</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125301</v>
      </c>
      <c r="S6" s="660"/>
      <c r="T6" s="660"/>
      <c r="U6" s="660"/>
      <c r="V6" s="660"/>
      <c r="W6" s="660"/>
      <c r="X6" s="660"/>
      <c r="Y6" s="661"/>
      <c r="Z6" s="662">
        <v>0.9</v>
      </c>
      <c r="AA6" s="662"/>
      <c r="AB6" s="662"/>
      <c r="AC6" s="662"/>
      <c r="AD6" s="663">
        <v>125301</v>
      </c>
      <c r="AE6" s="663"/>
      <c r="AF6" s="663"/>
      <c r="AG6" s="663"/>
      <c r="AH6" s="663"/>
      <c r="AI6" s="663"/>
      <c r="AJ6" s="663"/>
      <c r="AK6" s="663"/>
      <c r="AL6" s="664">
        <v>2</v>
      </c>
      <c r="AM6" s="665"/>
      <c r="AN6" s="665"/>
      <c r="AO6" s="666"/>
      <c r="AP6" s="656" t="s">
        <v>221</v>
      </c>
      <c r="AQ6" s="657"/>
      <c r="AR6" s="657"/>
      <c r="AS6" s="657"/>
      <c r="AT6" s="657"/>
      <c r="AU6" s="657"/>
      <c r="AV6" s="657"/>
      <c r="AW6" s="657"/>
      <c r="AX6" s="657"/>
      <c r="AY6" s="657"/>
      <c r="AZ6" s="657"/>
      <c r="BA6" s="657"/>
      <c r="BB6" s="657"/>
      <c r="BC6" s="657"/>
      <c r="BD6" s="657"/>
      <c r="BE6" s="657"/>
      <c r="BF6" s="658"/>
      <c r="BG6" s="659">
        <v>1125370</v>
      </c>
      <c r="BH6" s="660"/>
      <c r="BI6" s="660"/>
      <c r="BJ6" s="660"/>
      <c r="BK6" s="660"/>
      <c r="BL6" s="660"/>
      <c r="BM6" s="660"/>
      <c r="BN6" s="661"/>
      <c r="BO6" s="662">
        <v>96.4</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90410</v>
      </c>
      <c r="CS6" s="660"/>
      <c r="CT6" s="660"/>
      <c r="CU6" s="660"/>
      <c r="CV6" s="660"/>
      <c r="CW6" s="660"/>
      <c r="CX6" s="660"/>
      <c r="CY6" s="661"/>
      <c r="CZ6" s="653">
        <v>0.7</v>
      </c>
      <c r="DA6" s="654"/>
      <c r="DB6" s="654"/>
      <c r="DC6" s="670"/>
      <c r="DD6" s="668" t="s">
        <v>122</v>
      </c>
      <c r="DE6" s="660"/>
      <c r="DF6" s="660"/>
      <c r="DG6" s="660"/>
      <c r="DH6" s="660"/>
      <c r="DI6" s="660"/>
      <c r="DJ6" s="660"/>
      <c r="DK6" s="660"/>
      <c r="DL6" s="660"/>
      <c r="DM6" s="660"/>
      <c r="DN6" s="660"/>
      <c r="DO6" s="660"/>
      <c r="DP6" s="661"/>
      <c r="DQ6" s="668">
        <v>90410</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188</v>
      </c>
      <c r="S7" s="660"/>
      <c r="T7" s="660"/>
      <c r="U7" s="660"/>
      <c r="V7" s="660"/>
      <c r="W7" s="660"/>
      <c r="X7" s="660"/>
      <c r="Y7" s="661"/>
      <c r="Z7" s="662">
        <v>0</v>
      </c>
      <c r="AA7" s="662"/>
      <c r="AB7" s="662"/>
      <c r="AC7" s="662"/>
      <c r="AD7" s="663">
        <v>188</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380721</v>
      </c>
      <c r="BH7" s="660"/>
      <c r="BI7" s="660"/>
      <c r="BJ7" s="660"/>
      <c r="BK7" s="660"/>
      <c r="BL7" s="660"/>
      <c r="BM7" s="660"/>
      <c r="BN7" s="661"/>
      <c r="BO7" s="662">
        <v>32.6</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2422209</v>
      </c>
      <c r="CS7" s="660"/>
      <c r="CT7" s="660"/>
      <c r="CU7" s="660"/>
      <c r="CV7" s="660"/>
      <c r="CW7" s="660"/>
      <c r="CX7" s="660"/>
      <c r="CY7" s="661"/>
      <c r="CZ7" s="662">
        <v>19.100000000000001</v>
      </c>
      <c r="DA7" s="662"/>
      <c r="DB7" s="662"/>
      <c r="DC7" s="662"/>
      <c r="DD7" s="668">
        <v>133856</v>
      </c>
      <c r="DE7" s="660"/>
      <c r="DF7" s="660"/>
      <c r="DG7" s="660"/>
      <c r="DH7" s="660"/>
      <c r="DI7" s="660"/>
      <c r="DJ7" s="660"/>
      <c r="DK7" s="660"/>
      <c r="DL7" s="660"/>
      <c r="DM7" s="660"/>
      <c r="DN7" s="660"/>
      <c r="DO7" s="660"/>
      <c r="DP7" s="661"/>
      <c r="DQ7" s="668">
        <v>1111270</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2875</v>
      </c>
      <c r="S8" s="660"/>
      <c r="T8" s="660"/>
      <c r="U8" s="660"/>
      <c r="V8" s="660"/>
      <c r="W8" s="660"/>
      <c r="X8" s="660"/>
      <c r="Y8" s="661"/>
      <c r="Z8" s="662">
        <v>0</v>
      </c>
      <c r="AA8" s="662"/>
      <c r="AB8" s="662"/>
      <c r="AC8" s="662"/>
      <c r="AD8" s="663">
        <v>2875</v>
      </c>
      <c r="AE8" s="663"/>
      <c r="AF8" s="663"/>
      <c r="AG8" s="663"/>
      <c r="AH8" s="663"/>
      <c r="AI8" s="663"/>
      <c r="AJ8" s="663"/>
      <c r="AK8" s="663"/>
      <c r="AL8" s="664">
        <v>0</v>
      </c>
      <c r="AM8" s="665"/>
      <c r="AN8" s="665"/>
      <c r="AO8" s="666"/>
      <c r="AP8" s="656" t="s">
        <v>227</v>
      </c>
      <c r="AQ8" s="657"/>
      <c r="AR8" s="657"/>
      <c r="AS8" s="657"/>
      <c r="AT8" s="657"/>
      <c r="AU8" s="657"/>
      <c r="AV8" s="657"/>
      <c r="AW8" s="657"/>
      <c r="AX8" s="657"/>
      <c r="AY8" s="657"/>
      <c r="AZ8" s="657"/>
      <c r="BA8" s="657"/>
      <c r="BB8" s="657"/>
      <c r="BC8" s="657"/>
      <c r="BD8" s="657"/>
      <c r="BE8" s="657"/>
      <c r="BF8" s="658"/>
      <c r="BG8" s="659">
        <v>16387</v>
      </c>
      <c r="BH8" s="660"/>
      <c r="BI8" s="660"/>
      <c r="BJ8" s="660"/>
      <c r="BK8" s="660"/>
      <c r="BL8" s="660"/>
      <c r="BM8" s="660"/>
      <c r="BN8" s="661"/>
      <c r="BO8" s="662">
        <v>1.4</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2229473</v>
      </c>
      <c r="CS8" s="660"/>
      <c r="CT8" s="660"/>
      <c r="CU8" s="660"/>
      <c r="CV8" s="660"/>
      <c r="CW8" s="660"/>
      <c r="CX8" s="660"/>
      <c r="CY8" s="661"/>
      <c r="CZ8" s="662">
        <v>17.600000000000001</v>
      </c>
      <c r="DA8" s="662"/>
      <c r="DB8" s="662"/>
      <c r="DC8" s="662"/>
      <c r="DD8" s="668">
        <v>7055</v>
      </c>
      <c r="DE8" s="660"/>
      <c r="DF8" s="660"/>
      <c r="DG8" s="660"/>
      <c r="DH8" s="660"/>
      <c r="DI8" s="660"/>
      <c r="DJ8" s="660"/>
      <c r="DK8" s="660"/>
      <c r="DL8" s="660"/>
      <c r="DM8" s="660"/>
      <c r="DN8" s="660"/>
      <c r="DO8" s="660"/>
      <c r="DP8" s="661"/>
      <c r="DQ8" s="668">
        <v>1520984</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2949</v>
      </c>
      <c r="S9" s="660"/>
      <c r="T9" s="660"/>
      <c r="U9" s="660"/>
      <c r="V9" s="660"/>
      <c r="W9" s="660"/>
      <c r="X9" s="660"/>
      <c r="Y9" s="661"/>
      <c r="Z9" s="662">
        <v>0</v>
      </c>
      <c r="AA9" s="662"/>
      <c r="AB9" s="662"/>
      <c r="AC9" s="662"/>
      <c r="AD9" s="663">
        <v>2949</v>
      </c>
      <c r="AE9" s="663"/>
      <c r="AF9" s="663"/>
      <c r="AG9" s="663"/>
      <c r="AH9" s="663"/>
      <c r="AI9" s="663"/>
      <c r="AJ9" s="663"/>
      <c r="AK9" s="663"/>
      <c r="AL9" s="664">
        <v>0</v>
      </c>
      <c r="AM9" s="665"/>
      <c r="AN9" s="665"/>
      <c r="AO9" s="666"/>
      <c r="AP9" s="656" t="s">
        <v>230</v>
      </c>
      <c r="AQ9" s="657"/>
      <c r="AR9" s="657"/>
      <c r="AS9" s="657"/>
      <c r="AT9" s="657"/>
      <c r="AU9" s="657"/>
      <c r="AV9" s="657"/>
      <c r="AW9" s="657"/>
      <c r="AX9" s="657"/>
      <c r="AY9" s="657"/>
      <c r="AZ9" s="657"/>
      <c r="BA9" s="657"/>
      <c r="BB9" s="657"/>
      <c r="BC9" s="657"/>
      <c r="BD9" s="657"/>
      <c r="BE9" s="657"/>
      <c r="BF9" s="658"/>
      <c r="BG9" s="659">
        <v>317424</v>
      </c>
      <c r="BH9" s="660"/>
      <c r="BI9" s="660"/>
      <c r="BJ9" s="660"/>
      <c r="BK9" s="660"/>
      <c r="BL9" s="660"/>
      <c r="BM9" s="660"/>
      <c r="BN9" s="661"/>
      <c r="BO9" s="662">
        <v>27.2</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688887</v>
      </c>
      <c r="CS9" s="660"/>
      <c r="CT9" s="660"/>
      <c r="CU9" s="660"/>
      <c r="CV9" s="660"/>
      <c r="CW9" s="660"/>
      <c r="CX9" s="660"/>
      <c r="CY9" s="661"/>
      <c r="CZ9" s="662">
        <v>5.4</v>
      </c>
      <c r="DA9" s="662"/>
      <c r="DB9" s="662"/>
      <c r="DC9" s="662"/>
      <c r="DD9" s="668">
        <v>79051</v>
      </c>
      <c r="DE9" s="660"/>
      <c r="DF9" s="660"/>
      <c r="DG9" s="660"/>
      <c r="DH9" s="660"/>
      <c r="DI9" s="660"/>
      <c r="DJ9" s="660"/>
      <c r="DK9" s="660"/>
      <c r="DL9" s="660"/>
      <c r="DM9" s="660"/>
      <c r="DN9" s="660"/>
      <c r="DO9" s="660"/>
      <c r="DP9" s="661"/>
      <c r="DQ9" s="668">
        <v>548430</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25551</v>
      </c>
      <c r="BH10" s="660"/>
      <c r="BI10" s="660"/>
      <c r="BJ10" s="660"/>
      <c r="BK10" s="660"/>
      <c r="BL10" s="660"/>
      <c r="BM10" s="660"/>
      <c r="BN10" s="661"/>
      <c r="BO10" s="662">
        <v>2.2000000000000002</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237876</v>
      </c>
      <c r="S11" s="660"/>
      <c r="T11" s="660"/>
      <c r="U11" s="660"/>
      <c r="V11" s="660"/>
      <c r="W11" s="660"/>
      <c r="X11" s="660"/>
      <c r="Y11" s="661"/>
      <c r="Z11" s="664">
        <v>1.8</v>
      </c>
      <c r="AA11" s="665"/>
      <c r="AB11" s="665"/>
      <c r="AC11" s="671"/>
      <c r="AD11" s="668">
        <v>237876</v>
      </c>
      <c r="AE11" s="660"/>
      <c r="AF11" s="660"/>
      <c r="AG11" s="660"/>
      <c r="AH11" s="660"/>
      <c r="AI11" s="660"/>
      <c r="AJ11" s="660"/>
      <c r="AK11" s="661"/>
      <c r="AL11" s="664">
        <v>3.7</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21359</v>
      </c>
      <c r="BH11" s="660"/>
      <c r="BI11" s="660"/>
      <c r="BJ11" s="660"/>
      <c r="BK11" s="660"/>
      <c r="BL11" s="660"/>
      <c r="BM11" s="660"/>
      <c r="BN11" s="661"/>
      <c r="BO11" s="662">
        <v>1.8</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1104437</v>
      </c>
      <c r="CS11" s="660"/>
      <c r="CT11" s="660"/>
      <c r="CU11" s="660"/>
      <c r="CV11" s="660"/>
      <c r="CW11" s="660"/>
      <c r="CX11" s="660"/>
      <c r="CY11" s="661"/>
      <c r="CZ11" s="662">
        <v>8.6999999999999993</v>
      </c>
      <c r="DA11" s="662"/>
      <c r="DB11" s="662"/>
      <c r="DC11" s="662"/>
      <c r="DD11" s="668">
        <v>345838</v>
      </c>
      <c r="DE11" s="660"/>
      <c r="DF11" s="660"/>
      <c r="DG11" s="660"/>
      <c r="DH11" s="660"/>
      <c r="DI11" s="660"/>
      <c r="DJ11" s="660"/>
      <c r="DK11" s="660"/>
      <c r="DL11" s="660"/>
      <c r="DM11" s="660"/>
      <c r="DN11" s="660"/>
      <c r="DO11" s="660"/>
      <c r="DP11" s="661"/>
      <c r="DQ11" s="668">
        <v>445400</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28945</v>
      </c>
      <c r="S12" s="660"/>
      <c r="T12" s="660"/>
      <c r="U12" s="660"/>
      <c r="V12" s="660"/>
      <c r="W12" s="660"/>
      <c r="X12" s="660"/>
      <c r="Y12" s="661"/>
      <c r="Z12" s="662">
        <v>0.2</v>
      </c>
      <c r="AA12" s="662"/>
      <c r="AB12" s="662"/>
      <c r="AC12" s="662"/>
      <c r="AD12" s="663">
        <v>28945</v>
      </c>
      <c r="AE12" s="663"/>
      <c r="AF12" s="663"/>
      <c r="AG12" s="663"/>
      <c r="AH12" s="663"/>
      <c r="AI12" s="663"/>
      <c r="AJ12" s="663"/>
      <c r="AK12" s="663"/>
      <c r="AL12" s="664">
        <v>0.5</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629549</v>
      </c>
      <c r="BH12" s="660"/>
      <c r="BI12" s="660"/>
      <c r="BJ12" s="660"/>
      <c r="BK12" s="660"/>
      <c r="BL12" s="660"/>
      <c r="BM12" s="660"/>
      <c r="BN12" s="661"/>
      <c r="BO12" s="662">
        <v>53.9</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537532</v>
      </c>
      <c r="CS12" s="660"/>
      <c r="CT12" s="660"/>
      <c r="CU12" s="660"/>
      <c r="CV12" s="660"/>
      <c r="CW12" s="660"/>
      <c r="CX12" s="660"/>
      <c r="CY12" s="661"/>
      <c r="CZ12" s="662">
        <v>4.2</v>
      </c>
      <c r="DA12" s="662"/>
      <c r="DB12" s="662"/>
      <c r="DC12" s="662"/>
      <c r="DD12" s="668">
        <v>332830</v>
      </c>
      <c r="DE12" s="660"/>
      <c r="DF12" s="660"/>
      <c r="DG12" s="660"/>
      <c r="DH12" s="660"/>
      <c r="DI12" s="660"/>
      <c r="DJ12" s="660"/>
      <c r="DK12" s="660"/>
      <c r="DL12" s="660"/>
      <c r="DM12" s="660"/>
      <c r="DN12" s="660"/>
      <c r="DO12" s="660"/>
      <c r="DP12" s="661"/>
      <c r="DQ12" s="668">
        <v>168715</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628214</v>
      </c>
      <c r="BH13" s="660"/>
      <c r="BI13" s="660"/>
      <c r="BJ13" s="660"/>
      <c r="BK13" s="660"/>
      <c r="BL13" s="660"/>
      <c r="BM13" s="660"/>
      <c r="BN13" s="661"/>
      <c r="BO13" s="662">
        <v>53.8</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653989</v>
      </c>
      <c r="CS13" s="660"/>
      <c r="CT13" s="660"/>
      <c r="CU13" s="660"/>
      <c r="CV13" s="660"/>
      <c r="CW13" s="660"/>
      <c r="CX13" s="660"/>
      <c r="CY13" s="661"/>
      <c r="CZ13" s="662">
        <v>5.2</v>
      </c>
      <c r="DA13" s="662"/>
      <c r="DB13" s="662"/>
      <c r="DC13" s="662"/>
      <c r="DD13" s="668">
        <v>473712</v>
      </c>
      <c r="DE13" s="660"/>
      <c r="DF13" s="660"/>
      <c r="DG13" s="660"/>
      <c r="DH13" s="660"/>
      <c r="DI13" s="660"/>
      <c r="DJ13" s="660"/>
      <c r="DK13" s="660"/>
      <c r="DL13" s="660"/>
      <c r="DM13" s="660"/>
      <c r="DN13" s="660"/>
      <c r="DO13" s="660"/>
      <c r="DP13" s="661"/>
      <c r="DQ13" s="668">
        <v>183234</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737</v>
      </c>
      <c r="S14" s="660"/>
      <c r="T14" s="660"/>
      <c r="U14" s="660"/>
      <c r="V14" s="660"/>
      <c r="W14" s="660"/>
      <c r="X14" s="660"/>
      <c r="Y14" s="661"/>
      <c r="Z14" s="662">
        <v>0</v>
      </c>
      <c r="AA14" s="662"/>
      <c r="AB14" s="662"/>
      <c r="AC14" s="662"/>
      <c r="AD14" s="663">
        <v>737</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50509</v>
      </c>
      <c r="BH14" s="660"/>
      <c r="BI14" s="660"/>
      <c r="BJ14" s="660"/>
      <c r="BK14" s="660"/>
      <c r="BL14" s="660"/>
      <c r="BM14" s="660"/>
      <c r="BN14" s="661"/>
      <c r="BO14" s="662">
        <v>4.3</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404405</v>
      </c>
      <c r="CS14" s="660"/>
      <c r="CT14" s="660"/>
      <c r="CU14" s="660"/>
      <c r="CV14" s="660"/>
      <c r="CW14" s="660"/>
      <c r="CX14" s="660"/>
      <c r="CY14" s="661"/>
      <c r="CZ14" s="662">
        <v>3.2</v>
      </c>
      <c r="DA14" s="662"/>
      <c r="DB14" s="662"/>
      <c r="DC14" s="662"/>
      <c r="DD14" s="668">
        <v>146197</v>
      </c>
      <c r="DE14" s="660"/>
      <c r="DF14" s="660"/>
      <c r="DG14" s="660"/>
      <c r="DH14" s="660"/>
      <c r="DI14" s="660"/>
      <c r="DJ14" s="660"/>
      <c r="DK14" s="660"/>
      <c r="DL14" s="660"/>
      <c r="DM14" s="660"/>
      <c r="DN14" s="660"/>
      <c r="DO14" s="660"/>
      <c r="DP14" s="661"/>
      <c r="DQ14" s="668">
        <v>265081</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64591</v>
      </c>
      <c r="BH15" s="660"/>
      <c r="BI15" s="660"/>
      <c r="BJ15" s="660"/>
      <c r="BK15" s="660"/>
      <c r="BL15" s="660"/>
      <c r="BM15" s="660"/>
      <c r="BN15" s="661"/>
      <c r="BO15" s="662">
        <v>5.5</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637709</v>
      </c>
      <c r="CS15" s="660"/>
      <c r="CT15" s="660"/>
      <c r="CU15" s="660"/>
      <c r="CV15" s="660"/>
      <c r="CW15" s="660"/>
      <c r="CX15" s="660"/>
      <c r="CY15" s="661"/>
      <c r="CZ15" s="662">
        <v>5</v>
      </c>
      <c r="DA15" s="662"/>
      <c r="DB15" s="662"/>
      <c r="DC15" s="662"/>
      <c r="DD15" s="668">
        <v>60698</v>
      </c>
      <c r="DE15" s="660"/>
      <c r="DF15" s="660"/>
      <c r="DG15" s="660"/>
      <c r="DH15" s="660"/>
      <c r="DI15" s="660"/>
      <c r="DJ15" s="660"/>
      <c r="DK15" s="660"/>
      <c r="DL15" s="660"/>
      <c r="DM15" s="660"/>
      <c r="DN15" s="660"/>
      <c r="DO15" s="660"/>
      <c r="DP15" s="661"/>
      <c r="DQ15" s="668">
        <v>516348</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12266</v>
      </c>
      <c r="S16" s="660"/>
      <c r="T16" s="660"/>
      <c r="U16" s="660"/>
      <c r="V16" s="660"/>
      <c r="W16" s="660"/>
      <c r="X16" s="660"/>
      <c r="Y16" s="661"/>
      <c r="Z16" s="662">
        <v>0.1</v>
      </c>
      <c r="AA16" s="662"/>
      <c r="AB16" s="662"/>
      <c r="AC16" s="662"/>
      <c r="AD16" s="663">
        <v>12266</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372076</v>
      </c>
      <c r="CS16" s="660"/>
      <c r="CT16" s="660"/>
      <c r="CU16" s="660"/>
      <c r="CV16" s="660"/>
      <c r="CW16" s="660"/>
      <c r="CX16" s="660"/>
      <c r="CY16" s="661"/>
      <c r="CZ16" s="662">
        <v>2.9</v>
      </c>
      <c r="DA16" s="662"/>
      <c r="DB16" s="662"/>
      <c r="DC16" s="662"/>
      <c r="DD16" s="668" t="s">
        <v>122</v>
      </c>
      <c r="DE16" s="660"/>
      <c r="DF16" s="660"/>
      <c r="DG16" s="660"/>
      <c r="DH16" s="660"/>
      <c r="DI16" s="660"/>
      <c r="DJ16" s="660"/>
      <c r="DK16" s="660"/>
      <c r="DL16" s="660"/>
      <c r="DM16" s="660"/>
      <c r="DN16" s="660"/>
      <c r="DO16" s="660"/>
      <c r="DP16" s="661"/>
      <c r="DQ16" s="668">
        <v>90021</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15202</v>
      </c>
      <c r="S17" s="660"/>
      <c r="T17" s="660"/>
      <c r="U17" s="660"/>
      <c r="V17" s="660"/>
      <c r="W17" s="660"/>
      <c r="X17" s="660"/>
      <c r="Y17" s="661"/>
      <c r="Z17" s="662">
        <v>0.1</v>
      </c>
      <c r="AA17" s="662"/>
      <c r="AB17" s="662"/>
      <c r="AC17" s="662"/>
      <c r="AD17" s="663">
        <v>15202</v>
      </c>
      <c r="AE17" s="663"/>
      <c r="AF17" s="663"/>
      <c r="AG17" s="663"/>
      <c r="AH17" s="663"/>
      <c r="AI17" s="663"/>
      <c r="AJ17" s="663"/>
      <c r="AK17" s="663"/>
      <c r="AL17" s="664">
        <v>0.2</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3524121</v>
      </c>
      <c r="CS17" s="660"/>
      <c r="CT17" s="660"/>
      <c r="CU17" s="660"/>
      <c r="CV17" s="660"/>
      <c r="CW17" s="660"/>
      <c r="CX17" s="660"/>
      <c r="CY17" s="661"/>
      <c r="CZ17" s="662">
        <v>27.8</v>
      </c>
      <c r="DA17" s="662"/>
      <c r="DB17" s="662"/>
      <c r="DC17" s="662"/>
      <c r="DD17" s="668" t="s">
        <v>122</v>
      </c>
      <c r="DE17" s="660"/>
      <c r="DF17" s="660"/>
      <c r="DG17" s="660"/>
      <c r="DH17" s="660"/>
      <c r="DI17" s="660"/>
      <c r="DJ17" s="660"/>
      <c r="DK17" s="660"/>
      <c r="DL17" s="660"/>
      <c r="DM17" s="660"/>
      <c r="DN17" s="660"/>
      <c r="DO17" s="660"/>
      <c r="DP17" s="661"/>
      <c r="DQ17" s="668">
        <v>2439255</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7558</v>
      </c>
      <c r="S18" s="660"/>
      <c r="T18" s="660"/>
      <c r="U18" s="660"/>
      <c r="V18" s="660"/>
      <c r="W18" s="660"/>
      <c r="X18" s="660"/>
      <c r="Y18" s="661"/>
      <c r="Z18" s="662">
        <v>0.1</v>
      </c>
      <c r="AA18" s="662"/>
      <c r="AB18" s="662"/>
      <c r="AC18" s="662"/>
      <c r="AD18" s="663">
        <v>7558</v>
      </c>
      <c r="AE18" s="663"/>
      <c r="AF18" s="663"/>
      <c r="AG18" s="663"/>
      <c r="AH18" s="663"/>
      <c r="AI18" s="663"/>
      <c r="AJ18" s="663"/>
      <c r="AK18" s="663"/>
      <c r="AL18" s="664">
        <v>0.1</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7395</v>
      </c>
      <c r="S19" s="660"/>
      <c r="T19" s="660"/>
      <c r="U19" s="660"/>
      <c r="V19" s="660"/>
      <c r="W19" s="660"/>
      <c r="X19" s="660"/>
      <c r="Y19" s="661"/>
      <c r="Z19" s="662">
        <v>0.1</v>
      </c>
      <c r="AA19" s="662"/>
      <c r="AB19" s="662"/>
      <c r="AC19" s="662"/>
      <c r="AD19" s="663">
        <v>7395</v>
      </c>
      <c r="AE19" s="663"/>
      <c r="AF19" s="663"/>
      <c r="AG19" s="663"/>
      <c r="AH19" s="663"/>
      <c r="AI19" s="663"/>
      <c r="AJ19" s="663"/>
      <c r="AK19" s="663"/>
      <c r="AL19" s="664">
        <v>0.1</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41605</v>
      </c>
      <c r="BH19" s="660"/>
      <c r="BI19" s="660"/>
      <c r="BJ19" s="660"/>
      <c r="BK19" s="660"/>
      <c r="BL19" s="660"/>
      <c r="BM19" s="660"/>
      <c r="BN19" s="661"/>
      <c r="BO19" s="662">
        <v>3.6</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163</v>
      </c>
      <c r="S20" s="660"/>
      <c r="T20" s="660"/>
      <c r="U20" s="660"/>
      <c r="V20" s="660"/>
      <c r="W20" s="660"/>
      <c r="X20" s="660"/>
      <c r="Y20" s="661"/>
      <c r="Z20" s="662">
        <v>0</v>
      </c>
      <c r="AA20" s="662"/>
      <c r="AB20" s="662"/>
      <c r="AC20" s="662"/>
      <c r="AD20" s="663">
        <v>163</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41605</v>
      </c>
      <c r="BH20" s="660"/>
      <c r="BI20" s="660"/>
      <c r="BJ20" s="660"/>
      <c r="BK20" s="660"/>
      <c r="BL20" s="660"/>
      <c r="BM20" s="660"/>
      <c r="BN20" s="661"/>
      <c r="BO20" s="662">
        <v>3.6</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12665248</v>
      </c>
      <c r="CS20" s="660"/>
      <c r="CT20" s="660"/>
      <c r="CU20" s="660"/>
      <c r="CV20" s="660"/>
      <c r="CW20" s="660"/>
      <c r="CX20" s="660"/>
      <c r="CY20" s="661"/>
      <c r="CZ20" s="662">
        <v>100</v>
      </c>
      <c r="DA20" s="662"/>
      <c r="DB20" s="662"/>
      <c r="DC20" s="662"/>
      <c r="DD20" s="668">
        <v>1579237</v>
      </c>
      <c r="DE20" s="660"/>
      <c r="DF20" s="660"/>
      <c r="DG20" s="660"/>
      <c r="DH20" s="660"/>
      <c r="DI20" s="660"/>
      <c r="DJ20" s="660"/>
      <c r="DK20" s="660"/>
      <c r="DL20" s="660"/>
      <c r="DM20" s="660"/>
      <c r="DN20" s="660"/>
      <c r="DO20" s="660"/>
      <c r="DP20" s="661"/>
      <c r="DQ20" s="668">
        <v>7379148</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5124401</v>
      </c>
      <c r="S21" s="660"/>
      <c r="T21" s="660"/>
      <c r="U21" s="660"/>
      <c r="V21" s="660"/>
      <c r="W21" s="660"/>
      <c r="X21" s="660"/>
      <c r="Y21" s="661"/>
      <c r="Z21" s="662">
        <v>38.6</v>
      </c>
      <c r="AA21" s="662"/>
      <c r="AB21" s="662"/>
      <c r="AC21" s="662"/>
      <c r="AD21" s="663">
        <v>4759326</v>
      </c>
      <c r="AE21" s="663"/>
      <c r="AF21" s="663"/>
      <c r="AG21" s="663"/>
      <c r="AH21" s="663"/>
      <c r="AI21" s="663"/>
      <c r="AJ21" s="663"/>
      <c r="AK21" s="663"/>
      <c r="AL21" s="664">
        <v>74.7</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41605</v>
      </c>
      <c r="BH21" s="660"/>
      <c r="BI21" s="660"/>
      <c r="BJ21" s="660"/>
      <c r="BK21" s="660"/>
      <c r="BL21" s="660"/>
      <c r="BM21" s="660"/>
      <c r="BN21" s="661"/>
      <c r="BO21" s="662">
        <v>3.6</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4759326</v>
      </c>
      <c r="S22" s="660"/>
      <c r="T22" s="660"/>
      <c r="U22" s="660"/>
      <c r="V22" s="660"/>
      <c r="W22" s="660"/>
      <c r="X22" s="660"/>
      <c r="Y22" s="661"/>
      <c r="Z22" s="662">
        <v>35.799999999999997</v>
      </c>
      <c r="AA22" s="662"/>
      <c r="AB22" s="662"/>
      <c r="AC22" s="662"/>
      <c r="AD22" s="663">
        <v>4759326</v>
      </c>
      <c r="AE22" s="663"/>
      <c r="AF22" s="663"/>
      <c r="AG22" s="663"/>
      <c r="AH22" s="663"/>
      <c r="AI22" s="663"/>
      <c r="AJ22" s="663"/>
      <c r="AK22" s="663"/>
      <c r="AL22" s="664">
        <v>74.7</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365075</v>
      </c>
      <c r="S23" s="660"/>
      <c r="T23" s="660"/>
      <c r="U23" s="660"/>
      <c r="V23" s="660"/>
      <c r="W23" s="660"/>
      <c r="X23" s="660"/>
      <c r="Y23" s="661"/>
      <c r="Z23" s="662">
        <v>2.7</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5831435</v>
      </c>
      <c r="CS24" s="649"/>
      <c r="CT24" s="649"/>
      <c r="CU24" s="649"/>
      <c r="CV24" s="649"/>
      <c r="CW24" s="649"/>
      <c r="CX24" s="649"/>
      <c r="CY24" s="650"/>
      <c r="CZ24" s="653">
        <v>46</v>
      </c>
      <c r="DA24" s="654"/>
      <c r="DB24" s="654"/>
      <c r="DC24" s="670"/>
      <c r="DD24" s="694">
        <v>4188141</v>
      </c>
      <c r="DE24" s="649"/>
      <c r="DF24" s="649"/>
      <c r="DG24" s="649"/>
      <c r="DH24" s="649"/>
      <c r="DI24" s="649"/>
      <c r="DJ24" s="649"/>
      <c r="DK24" s="650"/>
      <c r="DL24" s="694">
        <v>3963266</v>
      </c>
      <c r="DM24" s="649"/>
      <c r="DN24" s="649"/>
      <c r="DO24" s="649"/>
      <c r="DP24" s="649"/>
      <c r="DQ24" s="649"/>
      <c r="DR24" s="649"/>
      <c r="DS24" s="649"/>
      <c r="DT24" s="649"/>
      <c r="DU24" s="649"/>
      <c r="DV24" s="650"/>
      <c r="DW24" s="653">
        <v>62</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6725273</v>
      </c>
      <c r="S25" s="660"/>
      <c r="T25" s="660"/>
      <c r="U25" s="660"/>
      <c r="V25" s="660"/>
      <c r="W25" s="660"/>
      <c r="X25" s="660"/>
      <c r="Y25" s="661"/>
      <c r="Z25" s="662">
        <v>50.7</v>
      </c>
      <c r="AA25" s="662"/>
      <c r="AB25" s="662"/>
      <c r="AC25" s="662"/>
      <c r="AD25" s="663">
        <v>6360198</v>
      </c>
      <c r="AE25" s="663"/>
      <c r="AF25" s="663"/>
      <c r="AG25" s="663"/>
      <c r="AH25" s="663"/>
      <c r="AI25" s="663"/>
      <c r="AJ25" s="663"/>
      <c r="AK25" s="663"/>
      <c r="AL25" s="664">
        <v>99.9</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1466673</v>
      </c>
      <c r="CS25" s="691"/>
      <c r="CT25" s="691"/>
      <c r="CU25" s="691"/>
      <c r="CV25" s="691"/>
      <c r="CW25" s="691"/>
      <c r="CX25" s="691"/>
      <c r="CY25" s="692"/>
      <c r="CZ25" s="664">
        <v>11.6</v>
      </c>
      <c r="DA25" s="689"/>
      <c r="DB25" s="689"/>
      <c r="DC25" s="693"/>
      <c r="DD25" s="668">
        <v>1378060</v>
      </c>
      <c r="DE25" s="691"/>
      <c r="DF25" s="691"/>
      <c r="DG25" s="691"/>
      <c r="DH25" s="691"/>
      <c r="DI25" s="691"/>
      <c r="DJ25" s="691"/>
      <c r="DK25" s="692"/>
      <c r="DL25" s="668">
        <v>1304613</v>
      </c>
      <c r="DM25" s="691"/>
      <c r="DN25" s="691"/>
      <c r="DO25" s="691"/>
      <c r="DP25" s="691"/>
      <c r="DQ25" s="691"/>
      <c r="DR25" s="691"/>
      <c r="DS25" s="691"/>
      <c r="DT25" s="691"/>
      <c r="DU25" s="691"/>
      <c r="DV25" s="692"/>
      <c r="DW25" s="664">
        <v>20.399999999999999</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1157</v>
      </c>
      <c r="S26" s="660"/>
      <c r="T26" s="660"/>
      <c r="U26" s="660"/>
      <c r="V26" s="660"/>
      <c r="W26" s="660"/>
      <c r="X26" s="660"/>
      <c r="Y26" s="661"/>
      <c r="Z26" s="662">
        <v>0</v>
      </c>
      <c r="AA26" s="662"/>
      <c r="AB26" s="662"/>
      <c r="AC26" s="662"/>
      <c r="AD26" s="663">
        <v>1157</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814488</v>
      </c>
      <c r="CS26" s="660"/>
      <c r="CT26" s="660"/>
      <c r="CU26" s="660"/>
      <c r="CV26" s="660"/>
      <c r="CW26" s="660"/>
      <c r="CX26" s="660"/>
      <c r="CY26" s="661"/>
      <c r="CZ26" s="664">
        <v>6.4</v>
      </c>
      <c r="DA26" s="689"/>
      <c r="DB26" s="689"/>
      <c r="DC26" s="693"/>
      <c r="DD26" s="668">
        <v>741118</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21495</v>
      </c>
      <c r="S27" s="660"/>
      <c r="T27" s="660"/>
      <c r="U27" s="660"/>
      <c r="V27" s="660"/>
      <c r="W27" s="660"/>
      <c r="X27" s="660"/>
      <c r="Y27" s="661"/>
      <c r="Z27" s="662">
        <v>0.2</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1166975</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840641</v>
      </c>
      <c r="CS27" s="691"/>
      <c r="CT27" s="691"/>
      <c r="CU27" s="691"/>
      <c r="CV27" s="691"/>
      <c r="CW27" s="691"/>
      <c r="CX27" s="691"/>
      <c r="CY27" s="692"/>
      <c r="CZ27" s="664">
        <v>6.6</v>
      </c>
      <c r="DA27" s="689"/>
      <c r="DB27" s="689"/>
      <c r="DC27" s="693"/>
      <c r="DD27" s="668">
        <v>370826</v>
      </c>
      <c r="DE27" s="691"/>
      <c r="DF27" s="691"/>
      <c r="DG27" s="691"/>
      <c r="DH27" s="691"/>
      <c r="DI27" s="691"/>
      <c r="DJ27" s="691"/>
      <c r="DK27" s="692"/>
      <c r="DL27" s="668">
        <v>219398</v>
      </c>
      <c r="DM27" s="691"/>
      <c r="DN27" s="691"/>
      <c r="DO27" s="691"/>
      <c r="DP27" s="691"/>
      <c r="DQ27" s="691"/>
      <c r="DR27" s="691"/>
      <c r="DS27" s="691"/>
      <c r="DT27" s="691"/>
      <c r="DU27" s="691"/>
      <c r="DV27" s="692"/>
      <c r="DW27" s="664">
        <v>3.4</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82064</v>
      </c>
      <c r="S28" s="660"/>
      <c r="T28" s="660"/>
      <c r="U28" s="660"/>
      <c r="V28" s="660"/>
      <c r="W28" s="660"/>
      <c r="X28" s="660"/>
      <c r="Y28" s="661"/>
      <c r="Z28" s="662">
        <v>0.6</v>
      </c>
      <c r="AA28" s="662"/>
      <c r="AB28" s="662"/>
      <c r="AC28" s="662"/>
      <c r="AD28" s="663" t="s">
        <v>122</v>
      </c>
      <c r="AE28" s="663"/>
      <c r="AF28" s="663"/>
      <c r="AG28" s="663"/>
      <c r="AH28" s="663"/>
      <c r="AI28" s="663"/>
      <c r="AJ28" s="663"/>
      <c r="AK28" s="663"/>
      <c r="AL28" s="664" t="s">
        <v>122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3524121</v>
      </c>
      <c r="CS28" s="660"/>
      <c r="CT28" s="660"/>
      <c r="CU28" s="660"/>
      <c r="CV28" s="660"/>
      <c r="CW28" s="660"/>
      <c r="CX28" s="660"/>
      <c r="CY28" s="661"/>
      <c r="CZ28" s="664">
        <v>27.8</v>
      </c>
      <c r="DA28" s="689"/>
      <c r="DB28" s="689"/>
      <c r="DC28" s="693"/>
      <c r="DD28" s="668">
        <v>2439255</v>
      </c>
      <c r="DE28" s="660"/>
      <c r="DF28" s="660"/>
      <c r="DG28" s="660"/>
      <c r="DH28" s="660"/>
      <c r="DI28" s="660"/>
      <c r="DJ28" s="660"/>
      <c r="DK28" s="661"/>
      <c r="DL28" s="668">
        <v>2439255</v>
      </c>
      <c r="DM28" s="660"/>
      <c r="DN28" s="660"/>
      <c r="DO28" s="660"/>
      <c r="DP28" s="660"/>
      <c r="DQ28" s="660"/>
      <c r="DR28" s="660"/>
      <c r="DS28" s="660"/>
      <c r="DT28" s="660"/>
      <c r="DU28" s="660"/>
      <c r="DV28" s="661"/>
      <c r="DW28" s="664">
        <v>38.1</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8357</v>
      </c>
      <c r="S29" s="660"/>
      <c r="T29" s="660"/>
      <c r="U29" s="660"/>
      <c r="V29" s="660"/>
      <c r="W29" s="660"/>
      <c r="X29" s="660"/>
      <c r="Y29" s="661"/>
      <c r="Z29" s="662">
        <v>0.1</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3524087</v>
      </c>
      <c r="CS29" s="691"/>
      <c r="CT29" s="691"/>
      <c r="CU29" s="691"/>
      <c r="CV29" s="691"/>
      <c r="CW29" s="691"/>
      <c r="CX29" s="691"/>
      <c r="CY29" s="692"/>
      <c r="CZ29" s="664">
        <v>27.8</v>
      </c>
      <c r="DA29" s="689"/>
      <c r="DB29" s="689"/>
      <c r="DC29" s="693"/>
      <c r="DD29" s="668">
        <v>2439221</v>
      </c>
      <c r="DE29" s="691"/>
      <c r="DF29" s="691"/>
      <c r="DG29" s="691"/>
      <c r="DH29" s="691"/>
      <c r="DI29" s="691"/>
      <c r="DJ29" s="691"/>
      <c r="DK29" s="692"/>
      <c r="DL29" s="668">
        <v>2439221</v>
      </c>
      <c r="DM29" s="691"/>
      <c r="DN29" s="691"/>
      <c r="DO29" s="691"/>
      <c r="DP29" s="691"/>
      <c r="DQ29" s="691"/>
      <c r="DR29" s="691"/>
      <c r="DS29" s="691"/>
      <c r="DT29" s="691"/>
      <c r="DU29" s="691"/>
      <c r="DV29" s="692"/>
      <c r="DW29" s="664">
        <v>38.1</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1149478</v>
      </c>
      <c r="S30" s="660"/>
      <c r="T30" s="660"/>
      <c r="U30" s="660"/>
      <c r="V30" s="660"/>
      <c r="W30" s="660"/>
      <c r="X30" s="660"/>
      <c r="Y30" s="661"/>
      <c r="Z30" s="662">
        <v>8.6999999999999993</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3471071</v>
      </c>
      <c r="CS30" s="660"/>
      <c r="CT30" s="660"/>
      <c r="CU30" s="660"/>
      <c r="CV30" s="660"/>
      <c r="CW30" s="660"/>
      <c r="CX30" s="660"/>
      <c r="CY30" s="661"/>
      <c r="CZ30" s="664">
        <v>27.4</v>
      </c>
      <c r="DA30" s="689"/>
      <c r="DB30" s="689"/>
      <c r="DC30" s="693"/>
      <c r="DD30" s="668">
        <v>2386205</v>
      </c>
      <c r="DE30" s="660"/>
      <c r="DF30" s="660"/>
      <c r="DG30" s="660"/>
      <c r="DH30" s="660"/>
      <c r="DI30" s="660"/>
      <c r="DJ30" s="660"/>
      <c r="DK30" s="661"/>
      <c r="DL30" s="668">
        <v>2386205</v>
      </c>
      <c r="DM30" s="660"/>
      <c r="DN30" s="660"/>
      <c r="DO30" s="660"/>
      <c r="DP30" s="660"/>
      <c r="DQ30" s="660"/>
      <c r="DR30" s="660"/>
      <c r="DS30" s="660"/>
      <c r="DT30" s="660"/>
      <c r="DU30" s="660"/>
      <c r="DV30" s="661"/>
      <c r="DW30" s="664">
        <v>37.299999999999997</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99.2</v>
      </c>
      <c r="BH31" s="703"/>
      <c r="BI31" s="703"/>
      <c r="BJ31" s="703"/>
      <c r="BK31" s="703"/>
      <c r="BL31" s="703"/>
      <c r="BM31" s="654">
        <v>95.6</v>
      </c>
      <c r="BN31" s="703"/>
      <c r="BO31" s="703"/>
      <c r="BP31" s="703"/>
      <c r="BQ31" s="704"/>
      <c r="BR31" s="715">
        <v>99</v>
      </c>
      <c r="BS31" s="703"/>
      <c r="BT31" s="703"/>
      <c r="BU31" s="703"/>
      <c r="BV31" s="703"/>
      <c r="BW31" s="703"/>
      <c r="BX31" s="654">
        <v>95</v>
      </c>
      <c r="BY31" s="703"/>
      <c r="BZ31" s="703"/>
      <c r="CA31" s="703"/>
      <c r="CB31" s="704"/>
      <c r="CD31" s="697"/>
      <c r="CE31" s="698"/>
      <c r="CF31" s="656" t="s">
        <v>300</v>
      </c>
      <c r="CG31" s="657"/>
      <c r="CH31" s="657"/>
      <c r="CI31" s="657"/>
      <c r="CJ31" s="657"/>
      <c r="CK31" s="657"/>
      <c r="CL31" s="657"/>
      <c r="CM31" s="657"/>
      <c r="CN31" s="657"/>
      <c r="CO31" s="657"/>
      <c r="CP31" s="657"/>
      <c r="CQ31" s="658"/>
      <c r="CR31" s="659">
        <v>53016</v>
      </c>
      <c r="CS31" s="691"/>
      <c r="CT31" s="691"/>
      <c r="CU31" s="691"/>
      <c r="CV31" s="691"/>
      <c r="CW31" s="691"/>
      <c r="CX31" s="691"/>
      <c r="CY31" s="692"/>
      <c r="CZ31" s="664">
        <v>0.4</v>
      </c>
      <c r="DA31" s="689"/>
      <c r="DB31" s="689"/>
      <c r="DC31" s="693"/>
      <c r="DD31" s="668">
        <v>53016</v>
      </c>
      <c r="DE31" s="691"/>
      <c r="DF31" s="691"/>
      <c r="DG31" s="691"/>
      <c r="DH31" s="691"/>
      <c r="DI31" s="691"/>
      <c r="DJ31" s="691"/>
      <c r="DK31" s="692"/>
      <c r="DL31" s="668">
        <v>53016</v>
      </c>
      <c r="DM31" s="691"/>
      <c r="DN31" s="691"/>
      <c r="DO31" s="691"/>
      <c r="DP31" s="691"/>
      <c r="DQ31" s="691"/>
      <c r="DR31" s="691"/>
      <c r="DS31" s="691"/>
      <c r="DT31" s="691"/>
      <c r="DU31" s="691"/>
      <c r="DV31" s="692"/>
      <c r="DW31" s="664">
        <v>0.8</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987015</v>
      </c>
      <c r="S32" s="660"/>
      <c r="T32" s="660"/>
      <c r="U32" s="660"/>
      <c r="V32" s="660"/>
      <c r="W32" s="660"/>
      <c r="X32" s="660"/>
      <c r="Y32" s="661"/>
      <c r="Z32" s="662">
        <v>7.4</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99.5</v>
      </c>
      <c r="BH32" s="691"/>
      <c r="BI32" s="691"/>
      <c r="BJ32" s="691"/>
      <c r="BK32" s="691"/>
      <c r="BL32" s="691"/>
      <c r="BM32" s="665">
        <v>96.1</v>
      </c>
      <c r="BN32" s="691"/>
      <c r="BO32" s="691"/>
      <c r="BP32" s="691"/>
      <c r="BQ32" s="714"/>
      <c r="BR32" s="716">
        <v>99</v>
      </c>
      <c r="BS32" s="691"/>
      <c r="BT32" s="691"/>
      <c r="BU32" s="691"/>
      <c r="BV32" s="691"/>
      <c r="BW32" s="691"/>
      <c r="BX32" s="665">
        <v>95.5</v>
      </c>
      <c r="BY32" s="691"/>
      <c r="BZ32" s="691"/>
      <c r="CA32" s="691"/>
      <c r="CB32" s="714"/>
      <c r="CD32" s="699"/>
      <c r="CE32" s="700"/>
      <c r="CF32" s="656" t="s">
        <v>304</v>
      </c>
      <c r="CG32" s="657"/>
      <c r="CH32" s="657"/>
      <c r="CI32" s="657"/>
      <c r="CJ32" s="657"/>
      <c r="CK32" s="657"/>
      <c r="CL32" s="657"/>
      <c r="CM32" s="657"/>
      <c r="CN32" s="657"/>
      <c r="CO32" s="657"/>
      <c r="CP32" s="657"/>
      <c r="CQ32" s="658"/>
      <c r="CR32" s="659">
        <v>34</v>
      </c>
      <c r="CS32" s="660"/>
      <c r="CT32" s="660"/>
      <c r="CU32" s="660"/>
      <c r="CV32" s="660"/>
      <c r="CW32" s="660"/>
      <c r="CX32" s="660"/>
      <c r="CY32" s="661"/>
      <c r="CZ32" s="664">
        <v>0</v>
      </c>
      <c r="DA32" s="689"/>
      <c r="DB32" s="689"/>
      <c r="DC32" s="693"/>
      <c r="DD32" s="668">
        <v>34</v>
      </c>
      <c r="DE32" s="660"/>
      <c r="DF32" s="660"/>
      <c r="DG32" s="660"/>
      <c r="DH32" s="660"/>
      <c r="DI32" s="660"/>
      <c r="DJ32" s="660"/>
      <c r="DK32" s="661"/>
      <c r="DL32" s="668">
        <v>34</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403384</v>
      </c>
      <c r="S33" s="660"/>
      <c r="T33" s="660"/>
      <c r="U33" s="660"/>
      <c r="V33" s="660"/>
      <c r="W33" s="660"/>
      <c r="X33" s="660"/>
      <c r="Y33" s="661"/>
      <c r="Z33" s="662">
        <v>3</v>
      </c>
      <c r="AA33" s="662"/>
      <c r="AB33" s="662"/>
      <c r="AC33" s="662"/>
      <c r="AD33" s="663">
        <v>5500</v>
      </c>
      <c r="AE33" s="663"/>
      <c r="AF33" s="663"/>
      <c r="AG33" s="663"/>
      <c r="AH33" s="663"/>
      <c r="AI33" s="663"/>
      <c r="AJ33" s="663"/>
      <c r="AK33" s="663"/>
      <c r="AL33" s="664">
        <v>0.1</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98.9</v>
      </c>
      <c r="BH33" s="718"/>
      <c r="BI33" s="718"/>
      <c r="BJ33" s="718"/>
      <c r="BK33" s="718"/>
      <c r="BL33" s="718"/>
      <c r="BM33" s="719">
        <v>94.6</v>
      </c>
      <c r="BN33" s="718"/>
      <c r="BO33" s="718"/>
      <c r="BP33" s="718"/>
      <c r="BQ33" s="720"/>
      <c r="BR33" s="717">
        <v>98.9</v>
      </c>
      <c r="BS33" s="718"/>
      <c r="BT33" s="718"/>
      <c r="BU33" s="718"/>
      <c r="BV33" s="718"/>
      <c r="BW33" s="718"/>
      <c r="BX33" s="719">
        <v>93.9</v>
      </c>
      <c r="BY33" s="718"/>
      <c r="BZ33" s="718"/>
      <c r="CA33" s="718"/>
      <c r="CB33" s="720"/>
      <c r="CD33" s="656" t="s">
        <v>307</v>
      </c>
      <c r="CE33" s="657"/>
      <c r="CF33" s="657"/>
      <c r="CG33" s="657"/>
      <c r="CH33" s="657"/>
      <c r="CI33" s="657"/>
      <c r="CJ33" s="657"/>
      <c r="CK33" s="657"/>
      <c r="CL33" s="657"/>
      <c r="CM33" s="657"/>
      <c r="CN33" s="657"/>
      <c r="CO33" s="657"/>
      <c r="CP33" s="657"/>
      <c r="CQ33" s="658"/>
      <c r="CR33" s="659">
        <v>4882500</v>
      </c>
      <c r="CS33" s="691"/>
      <c r="CT33" s="691"/>
      <c r="CU33" s="691"/>
      <c r="CV33" s="691"/>
      <c r="CW33" s="691"/>
      <c r="CX33" s="691"/>
      <c r="CY33" s="692"/>
      <c r="CZ33" s="664">
        <v>38.6</v>
      </c>
      <c r="DA33" s="689"/>
      <c r="DB33" s="689"/>
      <c r="DC33" s="693"/>
      <c r="DD33" s="668">
        <v>2847204</v>
      </c>
      <c r="DE33" s="691"/>
      <c r="DF33" s="691"/>
      <c r="DG33" s="691"/>
      <c r="DH33" s="691"/>
      <c r="DI33" s="691"/>
      <c r="DJ33" s="691"/>
      <c r="DK33" s="692"/>
      <c r="DL33" s="668">
        <v>2140548</v>
      </c>
      <c r="DM33" s="691"/>
      <c r="DN33" s="691"/>
      <c r="DO33" s="691"/>
      <c r="DP33" s="691"/>
      <c r="DQ33" s="691"/>
      <c r="DR33" s="691"/>
      <c r="DS33" s="691"/>
      <c r="DT33" s="691"/>
      <c r="DU33" s="691"/>
      <c r="DV33" s="692"/>
      <c r="DW33" s="664">
        <v>33.5</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448985</v>
      </c>
      <c r="S34" s="660"/>
      <c r="T34" s="660"/>
      <c r="U34" s="660"/>
      <c r="V34" s="660"/>
      <c r="W34" s="660"/>
      <c r="X34" s="660"/>
      <c r="Y34" s="661"/>
      <c r="Z34" s="662">
        <v>3.4</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1840118</v>
      </c>
      <c r="CS34" s="660"/>
      <c r="CT34" s="660"/>
      <c r="CU34" s="660"/>
      <c r="CV34" s="660"/>
      <c r="CW34" s="660"/>
      <c r="CX34" s="660"/>
      <c r="CY34" s="661"/>
      <c r="CZ34" s="664">
        <v>14.5</v>
      </c>
      <c r="DA34" s="689"/>
      <c r="DB34" s="689"/>
      <c r="DC34" s="693"/>
      <c r="DD34" s="668">
        <v>1028057</v>
      </c>
      <c r="DE34" s="660"/>
      <c r="DF34" s="660"/>
      <c r="DG34" s="660"/>
      <c r="DH34" s="660"/>
      <c r="DI34" s="660"/>
      <c r="DJ34" s="660"/>
      <c r="DK34" s="661"/>
      <c r="DL34" s="668">
        <v>822863</v>
      </c>
      <c r="DM34" s="660"/>
      <c r="DN34" s="660"/>
      <c r="DO34" s="660"/>
      <c r="DP34" s="660"/>
      <c r="DQ34" s="660"/>
      <c r="DR34" s="660"/>
      <c r="DS34" s="660"/>
      <c r="DT34" s="660"/>
      <c r="DU34" s="660"/>
      <c r="DV34" s="661"/>
      <c r="DW34" s="664">
        <v>12.9</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477543</v>
      </c>
      <c r="S35" s="660"/>
      <c r="T35" s="660"/>
      <c r="U35" s="660"/>
      <c r="V35" s="660"/>
      <c r="W35" s="660"/>
      <c r="X35" s="660"/>
      <c r="Y35" s="661"/>
      <c r="Z35" s="662">
        <v>3.6</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61209</v>
      </c>
      <c r="CS35" s="691"/>
      <c r="CT35" s="691"/>
      <c r="CU35" s="691"/>
      <c r="CV35" s="691"/>
      <c r="CW35" s="691"/>
      <c r="CX35" s="691"/>
      <c r="CY35" s="692"/>
      <c r="CZ35" s="664">
        <v>0.5</v>
      </c>
      <c r="DA35" s="689"/>
      <c r="DB35" s="689"/>
      <c r="DC35" s="693"/>
      <c r="DD35" s="668">
        <v>26063</v>
      </c>
      <c r="DE35" s="691"/>
      <c r="DF35" s="691"/>
      <c r="DG35" s="691"/>
      <c r="DH35" s="691"/>
      <c r="DI35" s="691"/>
      <c r="DJ35" s="691"/>
      <c r="DK35" s="692"/>
      <c r="DL35" s="668">
        <v>26021</v>
      </c>
      <c r="DM35" s="691"/>
      <c r="DN35" s="691"/>
      <c r="DO35" s="691"/>
      <c r="DP35" s="691"/>
      <c r="DQ35" s="691"/>
      <c r="DR35" s="691"/>
      <c r="DS35" s="691"/>
      <c r="DT35" s="691"/>
      <c r="DU35" s="691"/>
      <c r="DV35" s="692"/>
      <c r="DW35" s="664">
        <v>0.4</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481294</v>
      </c>
      <c r="S36" s="660"/>
      <c r="T36" s="660"/>
      <c r="U36" s="660"/>
      <c r="V36" s="660"/>
      <c r="W36" s="660"/>
      <c r="X36" s="660"/>
      <c r="Y36" s="661"/>
      <c r="Z36" s="662">
        <v>3.6</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870739</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3468</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1351784</v>
      </c>
      <c r="CS36" s="660"/>
      <c r="CT36" s="660"/>
      <c r="CU36" s="660"/>
      <c r="CV36" s="660"/>
      <c r="CW36" s="660"/>
      <c r="CX36" s="660"/>
      <c r="CY36" s="661"/>
      <c r="CZ36" s="664">
        <v>10.7</v>
      </c>
      <c r="DA36" s="689"/>
      <c r="DB36" s="689"/>
      <c r="DC36" s="693"/>
      <c r="DD36" s="668">
        <v>869802</v>
      </c>
      <c r="DE36" s="660"/>
      <c r="DF36" s="660"/>
      <c r="DG36" s="660"/>
      <c r="DH36" s="660"/>
      <c r="DI36" s="660"/>
      <c r="DJ36" s="660"/>
      <c r="DK36" s="661"/>
      <c r="DL36" s="668">
        <v>658667</v>
      </c>
      <c r="DM36" s="660"/>
      <c r="DN36" s="660"/>
      <c r="DO36" s="660"/>
      <c r="DP36" s="660"/>
      <c r="DQ36" s="660"/>
      <c r="DR36" s="660"/>
      <c r="DS36" s="660"/>
      <c r="DT36" s="660"/>
      <c r="DU36" s="660"/>
      <c r="DV36" s="661"/>
      <c r="DW36" s="664">
        <v>10.3</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1110045</v>
      </c>
      <c r="S37" s="660"/>
      <c r="T37" s="660"/>
      <c r="U37" s="660"/>
      <c r="V37" s="660"/>
      <c r="W37" s="660"/>
      <c r="X37" s="660"/>
      <c r="Y37" s="661"/>
      <c r="Z37" s="662">
        <v>8.4</v>
      </c>
      <c r="AA37" s="662"/>
      <c r="AB37" s="662"/>
      <c r="AC37" s="662"/>
      <c r="AD37" s="663">
        <v>328</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87863</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3468</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494145</v>
      </c>
      <c r="CS37" s="691"/>
      <c r="CT37" s="691"/>
      <c r="CU37" s="691"/>
      <c r="CV37" s="691"/>
      <c r="CW37" s="691"/>
      <c r="CX37" s="691"/>
      <c r="CY37" s="692"/>
      <c r="CZ37" s="664">
        <v>3.9</v>
      </c>
      <c r="DA37" s="689"/>
      <c r="DB37" s="689"/>
      <c r="DC37" s="693"/>
      <c r="DD37" s="668">
        <v>494145</v>
      </c>
      <c r="DE37" s="691"/>
      <c r="DF37" s="691"/>
      <c r="DG37" s="691"/>
      <c r="DH37" s="691"/>
      <c r="DI37" s="691"/>
      <c r="DJ37" s="691"/>
      <c r="DK37" s="692"/>
      <c r="DL37" s="668">
        <v>374697</v>
      </c>
      <c r="DM37" s="691"/>
      <c r="DN37" s="691"/>
      <c r="DO37" s="691"/>
      <c r="DP37" s="691"/>
      <c r="DQ37" s="691"/>
      <c r="DR37" s="691"/>
      <c r="DS37" s="691"/>
      <c r="DT37" s="691"/>
      <c r="DU37" s="691"/>
      <c r="DV37" s="692"/>
      <c r="DW37" s="664">
        <v>5.9</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1381490</v>
      </c>
      <c r="S38" s="660"/>
      <c r="T38" s="660"/>
      <c r="U38" s="660"/>
      <c r="V38" s="660"/>
      <c r="W38" s="660"/>
      <c r="X38" s="660"/>
      <c r="Y38" s="661"/>
      <c r="Z38" s="662">
        <v>10.4</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78228</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1425</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854668</v>
      </c>
      <c r="CS38" s="660"/>
      <c r="CT38" s="660"/>
      <c r="CU38" s="660"/>
      <c r="CV38" s="660"/>
      <c r="CW38" s="660"/>
      <c r="CX38" s="660"/>
      <c r="CY38" s="661"/>
      <c r="CZ38" s="664">
        <v>6.7</v>
      </c>
      <c r="DA38" s="689"/>
      <c r="DB38" s="689"/>
      <c r="DC38" s="693"/>
      <c r="DD38" s="668">
        <v>721878</v>
      </c>
      <c r="DE38" s="660"/>
      <c r="DF38" s="660"/>
      <c r="DG38" s="660"/>
      <c r="DH38" s="660"/>
      <c r="DI38" s="660"/>
      <c r="DJ38" s="660"/>
      <c r="DK38" s="661"/>
      <c r="DL38" s="668">
        <v>632997</v>
      </c>
      <c r="DM38" s="660"/>
      <c r="DN38" s="660"/>
      <c r="DO38" s="660"/>
      <c r="DP38" s="660"/>
      <c r="DQ38" s="660"/>
      <c r="DR38" s="660"/>
      <c r="DS38" s="660"/>
      <c r="DT38" s="660"/>
      <c r="DU38" s="660"/>
      <c r="DV38" s="661"/>
      <c r="DW38" s="664">
        <v>9.9</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16071</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2927</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574871</v>
      </c>
      <c r="CS39" s="691"/>
      <c r="CT39" s="691"/>
      <c r="CU39" s="691"/>
      <c r="CV39" s="691"/>
      <c r="CW39" s="691"/>
      <c r="CX39" s="691"/>
      <c r="CY39" s="692"/>
      <c r="CZ39" s="664">
        <v>4.5</v>
      </c>
      <c r="DA39" s="689"/>
      <c r="DB39" s="689"/>
      <c r="DC39" s="693"/>
      <c r="DD39" s="668">
        <v>1554</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28190</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92</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199850</v>
      </c>
      <c r="CS40" s="660"/>
      <c r="CT40" s="660"/>
      <c r="CU40" s="660"/>
      <c r="CV40" s="660"/>
      <c r="CW40" s="660"/>
      <c r="CX40" s="660"/>
      <c r="CY40" s="661"/>
      <c r="CZ40" s="664">
        <v>1.6</v>
      </c>
      <c r="DA40" s="689"/>
      <c r="DB40" s="689"/>
      <c r="DC40" s="693"/>
      <c r="DD40" s="668">
        <v>199850</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13277580</v>
      </c>
      <c r="S41" s="732"/>
      <c r="T41" s="732"/>
      <c r="U41" s="732"/>
      <c r="V41" s="732"/>
      <c r="W41" s="732"/>
      <c r="X41" s="732"/>
      <c r="Y41" s="736"/>
      <c r="Z41" s="737">
        <v>100</v>
      </c>
      <c r="AA41" s="737"/>
      <c r="AB41" s="737"/>
      <c r="AC41" s="737"/>
      <c r="AD41" s="738">
        <v>6367183</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135654</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552923</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390</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1951313</v>
      </c>
      <c r="CS42" s="691"/>
      <c r="CT42" s="691"/>
      <c r="CU42" s="691"/>
      <c r="CV42" s="691"/>
      <c r="CW42" s="691"/>
      <c r="CX42" s="691"/>
      <c r="CY42" s="692"/>
      <c r="CZ42" s="664">
        <v>15.4</v>
      </c>
      <c r="DA42" s="689"/>
      <c r="DB42" s="689"/>
      <c r="DC42" s="693"/>
      <c r="DD42" s="668">
        <v>343803</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42239</v>
      </c>
      <c r="CS43" s="691"/>
      <c r="CT43" s="691"/>
      <c r="CU43" s="691"/>
      <c r="CV43" s="691"/>
      <c r="CW43" s="691"/>
      <c r="CX43" s="691"/>
      <c r="CY43" s="692"/>
      <c r="CZ43" s="664">
        <v>0.3</v>
      </c>
      <c r="DA43" s="689"/>
      <c r="DB43" s="689"/>
      <c r="DC43" s="693"/>
      <c r="DD43" s="668">
        <v>42239</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1579237</v>
      </c>
      <c r="CS44" s="660"/>
      <c r="CT44" s="660"/>
      <c r="CU44" s="660"/>
      <c r="CV44" s="660"/>
      <c r="CW44" s="660"/>
      <c r="CX44" s="660"/>
      <c r="CY44" s="661"/>
      <c r="CZ44" s="664">
        <v>12.5</v>
      </c>
      <c r="DA44" s="665"/>
      <c r="DB44" s="665"/>
      <c r="DC44" s="671"/>
      <c r="DD44" s="668">
        <v>253782</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375152</v>
      </c>
      <c r="CS45" s="691"/>
      <c r="CT45" s="691"/>
      <c r="CU45" s="691"/>
      <c r="CV45" s="691"/>
      <c r="CW45" s="691"/>
      <c r="CX45" s="691"/>
      <c r="CY45" s="692"/>
      <c r="CZ45" s="664">
        <v>3</v>
      </c>
      <c r="DA45" s="689"/>
      <c r="DB45" s="689"/>
      <c r="DC45" s="693"/>
      <c r="DD45" s="668">
        <v>18785</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1146719</v>
      </c>
      <c r="CS46" s="660"/>
      <c r="CT46" s="660"/>
      <c r="CU46" s="660"/>
      <c r="CV46" s="660"/>
      <c r="CW46" s="660"/>
      <c r="CX46" s="660"/>
      <c r="CY46" s="661"/>
      <c r="CZ46" s="664">
        <v>9.1</v>
      </c>
      <c r="DA46" s="665"/>
      <c r="DB46" s="665"/>
      <c r="DC46" s="671"/>
      <c r="DD46" s="668">
        <v>229131</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v>372076</v>
      </c>
      <c r="CS47" s="691"/>
      <c r="CT47" s="691"/>
      <c r="CU47" s="691"/>
      <c r="CV47" s="691"/>
      <c r="CW47" s="691"/>
      <c r="CX47" s="691"/>
      <c r="CY47" s="692"/>
      <c r="CZ47" s="664">
        <v>2.9</v>
      </c>
      <c r="DA47" s="689"/>
      <c r="DB47" s="689"/>
      <c r="DC47" s="693"/>
      <c r="DD47" s="668">
        <v>90021</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12665248</v>
      </c>
      <c r="CS49" s="718"/>
      <c r="CT49" s="718"/>
      <c r="CU49" s="718"/>
      <c r="CV49" s="718"/>
      <c r="CW49" s="718"/>
      <c r="CX49" s="718"/>
      <c r="CY49" s="747"/>
      <c r="CZ49" s="739">
        <v>100</v>
      </c>
      <c r="DA49" s="748"/>
      <c r="DB49" s="748"/>
      <c r="DC49" s="749"/>
      <c r="DD49" s="750">
        <v>7379148</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06Nuo4PwCNVw4lm4nk6MWzWvcRWUGnh1KwYmBQfV1KIIPdzPxQIYsf5VM70P575ZePR26fbaS9+J/gIQSq2j5A==" saltValue="WKyHvLbO5utcWNLdFnJW4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43" zoomScale="55" zoomScaleNormal="5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13278</v>
      </c>
      <c r="R7" s="789"/>
      <c r="S7" s="789"/>
      <c r="T7" s="789"/>
      <c r="U7" s="789"/>
      <c r="V7" s="789">
        <v>12665</v>
      </c>
      <c r="W7" s="789"/>
      <c r="X7" s="789"/>
      <c r="Y7" s="789"/>
      <c r="Z7" s="789"/>
      <c r="AA7" s="789">
        <v>613</v>
      </c>
      <c r="AB7" s="789"/>
      <c r="AC7" s="789"/>
      <c r="AD7" s="789"/>
      <c r="AE7" s="790"/>
      <c r="AF7" s="791">
        <v>546</v>
      </c>
      <c r="AG7" s="792"/>
      <c r="AH7" s="792"/>
      <c r="AI7" s="792"/>
      <c r="AJ7" s="793"/>
      <c r="AK7" s="794"/>
      <c r="AL7" s="795"/>
      <c r="AM7" s="795"/>
      <c r="AN7" s="795"/>
      <c r="AO7" s="795"/>
      <c r="AP7" s="795">
        <v>19999</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556</v>
      </c>
      <c r="BT7" s="783"/>
      <c r="BU7" s="783"/>
      <c r="BV7" s="783"/>
      <c r="BW7" s="783"/>
      <c r="BX7" s="783"/>
      <c r="BY7" s="783"/>
      <c r="BZ7" s="783"/>
      <c r="CA7" s="783"/>
      <c r="CB7" s="783"/>
      <c r="CC7" s="783"/>
      <c r="CD7" s="783"/>
      <c r="CE7" s="783"/>
      <c r="CF7" s="783"/>
      <c r="CG7" s="798"/>
      <c r="CH7" s="779">
        <v>4</v>
      </c>
      <c r="CI7" s="780"/>
      <c r="CJ7" s="780"/>
      <c r="CK7" s="780"/>
      <c r="CL7" s="781"/>
      <c r="CM7" s="779">
        <v>60</v>
      </c>
      <c r="CN7" s="780"/>
      <c r="CO7" s="780"/>
      <c r="CP7" s="780"/>
      <c r="CQ7" s="781"/>
      <c r="CR7" s="779">
        <v>120</v>
      </c>
      <c r="CS7" s="780"/>
      <c r="CT7" s="780"/>
      <c r="CU7" s="780"/>
      <c r="CV7" s="781"/>
      <c r="CW7" s="779">
        <v>5</v>
      </c>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557</v>
      </c>
      <c r="BT8" s="810"/>
      <c r="BU8" s="810"/>
      <c r="BV8" s="810"/>
      <c r="BW8" s="810"/>
      <c r="BX8" s="810"/>
      <c r="BY8" s="810"/>
      <c r="BZ8" s="810"/>
      <c r="CA8" s="810"/>
      <c r="CB8" s="810"/>
      <c r="CC8" s="810"/>
      <c r="CD8" s="810"/>
      <c r="CE8" s="810"/>
      <c r="CF8" s="810"/>
      <c r="CG8" s="811"/>
      <c r="CH8" s="812">
        <v>21</v>
      </c>
      <c r="CI8" s="813"/>
      <c r="CJ8" s="813"/>
      <c r="CK8" s="813"/>
      <c r="CL8" s="814"/>
      <c r="CM8" s="812">
        <v>50</v>
      </c>
      <c r="CN8" s="813"/>
      <c r="CO8" s="813"/>
      <c r="CP8" s="813"/>
      <c r="CQ8" s="814"/>
      <c r="CR8" s="812">
        <v>57</v>
      </c>
      <c r="CS8" s="813"/>
      <c r="CT8" s="813"/>
      <c r="CU8" s="813"/>
      <c r="CV8" s="814"/>
      <c r="CW8" s="812">
        <v>79</v>
      </c>
      <c r="CX8" s="813"/>
      <c r="CY8" s="813"/>
      <c r="CZ8" s="813"/>
      <c r="DA8" s="814"/>
      <c r="DB8" s="812">
        <v>192</v>
      </c>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558</v>
      </c>
      <c r="BT9" s="810"/>
      <c r="BU9" s="810"/>
      <c r="BV9" s="810"/>
      <c r="BW9" s="810"/>
      <c r="BX9" s="810"/>
      <c r="BY9" s="810"/>
      <c r="BZ9" s="810"/>
      <c r="CA9" s="810"/>
      <c r="CB9" s="810"/>
      <c r="CC9" s="810"/>
      <c r="CD9" s="810"/>
      <c r="CE9" s="810"/>
      <c r="CF9" s="810"/>
      <c r="CG9" s="811"/>
      <c r="CH9" s="812">
        <v>14</v>
      </c>
      <c r="CI9" s="813"/>
      <c r="CJ9" s="813"/>
      <c r="CK9" s="813"/>
      <c r="CL9" s="814"/>
      <c r="CM9" s="812">
        <v>45</v>
      </c>
      <c r="CN9" s="813"/>
      <c r="CO9" s="813"/>
      <c r="CP9" s="813"/>
      <c r="CQ9" s="814"/>
      <c r="CR9" s="812">
        <v>30</v>
      </c>
      <c r="CS9" s="813"/>
      <c r="CT9" s="813"/>
      <c r="CU9" s="813"/>
      <c r="CV9" s="814"/>
      <c r="CW9" s="812">
        <v>27</v>
      </c>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376</v>
      </c>
      <c r="B23" s="825" t="s">
        <v>377</v>
      </c>
      <c r="C23" s="826"/>
      <c r="D23" s="826"/>
      <c r="E23" s="826"/>
      <c r="F23" s="826"/>
      <c r="G23" s="826"/>
      <c r="H23" s="826"/>
      <c r="I23" s="826"/>
      <c r="J23" s="826"/>
      <c r="K23" s="826"/>
      <c r="L23" s="826"/>
      <c r="M23" s="826"/>
      <c r="N23" s="826"/>
      <c r="O23" s="826"/>
      <c r="P23" s="827"/>
      <c r="Q23" s="828"/>
      <c r="R23" s="829"/>
      <c r="S23" s="829"/>
      <c r="T23" s="829"/>
      <c r="U23" s="829"/>
      <c r="V23" s="829"/>
      <c r="W23" s="829"/>
      <c r="X23" s="829"/>
      <c r="Y23" s="829"/>
      <c r="Z23" s="829"/>
      <c r="AA23" s="829"/>
      <c r="AB23" s="829"/>
      <c r="AC23" s="829"/>
      <c r="AD23" s="829"/>
      <c r="AE23" s="830"/>
      <c r="AF23" s="831">
        <v>546</v>
      </c>
      <c r="AG23" s="829"/>
      <c r="AH23" s="829"/>
      <c r="AI23" s="829"/>
      <c r="AJ23" s="832"/>
      <c r="AK23" s="833"/>
      <c r="AL23" s="834"/>
      <c r="AM23" s="834"/>
      <c r="AN23" s="834"/>
      <c r="AO23" s="834"/>
      <c r="AP23" s="829"/>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388</v>
      </c>
      <c r="C28" s="786"/>
      <c r="D28" s="786"/>
      <c r="E28" s="786"/>
      <c r="F28" s="786"/>
      <c r="G28" s="786"/>
      <c r="H28" s="786"/>
      <c r="I28" s="786"/>
      <c r="J28" s="786"/>
      <c r="K28" s="786"/>
      <c r="L28" s="786"/>
      <c r="M28" s="786"/>
      <c r="N28" s="786"/>
      <c r="O28" s="786"/>
      <c r="P28" s="787"/>
      <c r="Q28" s="858">
        <v>1629</v>
      </c>
      <c r="R28" s="859"/>
      <c r="S28" s="859"/>
      <c r="T28" s="859"/>
      <c r="U28" s="859"/>
      <c r="V28" s="859">
        <v>1626</v>
      </c>
      <c r="W28" s="859"/>
      <c r="X28" s="859"/>
      <c r="Y28" s="859"/>
      <c r="Z28" s="859"/>
      <c r="AA28" s="859">
        <v>3</v>
      </c>
      <c r="AB28" s="859"/>
      <c r="AC28" s="859"/>
      <c r="AD28" s="859"/>
      <c r="AE28" s="860"/>
      <c r="AF28" s="861">
        <v>3</v>
      </c>
      <c r="AG28" s="859"/>
      <c r="AH28" s="859"/>
      <c r="AI28" s="859"/>
      <c r="AJ28" s="862"/>
      <c r="AK28" s="863">
        <v>136</v>
      </c>
      <c r="AL28" s="864"/>
      <c r="AM28" s="864"/>
      <c r="AN28" s="864"/>
      <c r="AO28" s="864"/>
      <c r="AP28" s="864"/>
      <c r="AQ28" s="864"/>
      <c r="AR28" s="864"/>
      <c r="AS28" s="864"/>
      <c r="AT28" s="864"/>
      <c r="AU28" s="864"/>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389</v>
      </c>
      <c r="C29" s="817"/>
      <c r="D29" s="817"/>
      <c r="E29" s="817"/>
      <c r="F29" s="817"/>
      <c r="G29" s="817"/>
      <c r="H29" s="817"/>
      <c r="I29" s="817"/>
      <c r="J29" s="817"/>
      <c r="K29" s="817"/>
      <c r="L29" s="817"/>
      <c r="M29" s="817"/>
      <c r="N29" s="817"/>
      <c r="O29" s="817"/>
      <c r="P29" s="818"/>
      <c r="Q29" s="819">
        <v>1769</v>
      </c>
      <c r="R29" s="820"/>
      <c r="S29" s="820"/>
      <c r="T29" s="820"/>
      <c r="U29" s="820"/>
      <c r="V29" s="820">
        <v>1727</v>
      </c>
      <c r="W29" s="820"/>
      <c r="X29" s="820"/>
      <c r="Y29" s="820"/>
      <c r="Z29" s="820"/>
      <c r="AA29" s="820">
        <v>42</v>
      </c>
      <c r="AB29" s="820"/>
      <c r="AC29" s="820"/>
      <c r="AD29" s="820"/>
      <c r="AE29" s="821"/>
      <c r="AF29" s="822">
        <v>42</v>
      </c>
      <c r="AG29" s="823"/>
      <c r="AH29" s="823"/>
      <c r="AI29" s="823"/>
      <c r="AJ29" s="824"/>
      <c r="AK29" s="870">
        <v>266</v>
      </c>
      <c r="AL29" s="866"/>
      <c r="AM29" s="866"/>
      <c r="AN29" s="866"/>
      <c r="AO29" s="866"/>
      <c r="AP29" s="866"/>
      <c r="AQ29" s="866"/>
      <c r="AR29" s="866"/>
      <c r="AS29" s="866"/>
      <c r="AT29" s="866"/>
      <c r="AU29" s="866"/>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390</v>
      </c>
      <c r="C30" s="817"/>
      <c r="D30" s="817"/>
      <c r="E30" s="817"/>
      <c r="F30" s="817"/>
      <c r="G30" s="817"/>
      <c r="H30" s="817"/>
      <c r="I30" s="817"/>
      <c r="J30" s="817"/>
      <c r="K30" s="817"/>
      <c r="L30" s="817"/>
      <c r="M30" s="817"/>
      <c r="N30" s="817"/>
      <c r="O30" s="817"/>
      <c r="P30" s="818"/>
      <c r="Q30" s="819">
        <v>241</v>
      </c>
      <c r="R30" s="820"/>
      <c r="S30" s="820"/>
      <c r="T30" s="820"/>
      <c r="U30" s="820"/>
      <c r="V30" s="820">
        <v>224</v>
      </c>
      <c r="W30" s="820"/>
      <c r="X30" s="820"/>
      <c r="Y30" s="820"/>
      <c r="Z30" s="820"/>
      <c r="AA30" s="820">
        <v>17</v>
      </c>
      <c r="AB30" s="820"/>
      <c r="AC30" s="820"/>
      <c r="AD30" s="820"/>
      <c r="AE30" s="821"/>
      <c r="AF30" s="822">
        <v>17</v>
      </c>
      <c r="AG30" s="823"/>
      <c r="AH30" s="823"/>
      <c r="AI30" s="823"/>
      <c r="AJ30" s="824"/>
      <c r="AK30" s="870">
        <v>286</v>
      </c>
      <c r="AL30" s="866"/>
      <c r="AM30" s="866"/>
      <c r="AN30" s="866"/>
      <c r="AO30" s="866"/>
      <c r="AP30" s="866"/>
      <c r="AQ30" s="866"/>
      <c r="AR30" s="866"/>
      <c r="AS30" s="866"/>
      <c r="AT30" s="866"/>
      <c r="AU30" s="866"/>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391</v>
      </c>
      <c r="C31" s="817"/>
      <c r="D31" s="817"/>
      <c r="E31" s="817"/>
      <c r="F31" s="817"/>
      <c r="G31" s="817"/>
      <c r="H31" s="817"/>
      <c r="I31" s="817"/>
      <c r="J31" s="817"/>
      <c r="K31" s="817"/>
      <c r="L31" s="817"/>
      <c r="M31" s="817"/>
      <c r="N31" s="817"/>
      <c r="O31" s="817"/>
      <c r="P31" s="818"/>
      <c r="Q31" s="819">
        <v>32</v>
      </c>
      <c r="R31" s="820"/>
      <c r="S31" s="820"/>
      <c r="T31" s="820"/>
      <c r="U31" s="820"/>
      <c r="V31" s="820">
        <v>36</v>
      </c>
      <c r="W31" s="820"/>
      <c r="X31" s="820"/>
      <c r="Y31" s="820"/>
      <c r="Z31" s="820"/>
      <c r="AA31" s="820">
        <v>-4</v>
      </c>
      <c r="AB31" s="820"/>
      <c r="AC31" s="820"/>
      <c r="AD31" s="820"/>
      <c r="AE31" s="821"/>
      <c r="AF31" s="822">
        <v>158</v>
      </c>
      <c r="AG31" s="823"/>
      <c r="AH31" s="823"/>
      <c r="AI31" s="823"/>
      <c r="AJ31" s="824"/>
      <c r="AK31" s="870">
        <v>16</v>
      </c>
      <c r="AL31" s="866"/>
      <c r="AM31" s="866"/>
      <c r="AN31" s="866"/>
      <c r="AO31" s="866"/>
      <c r="AP31" s="866">
        <v>133</v>
      </c>
      <c r="AQ31" s="866"/>
      <c r="AR31" s="866"/>
      <c r="AS31" s="866"/>
      <c r="AT31" s="866"/>
      <c r="AU31" s="866">
        <v>116</v>
      </c>
      <c r="AV31" s="866"/>
      <c r="AW31" s="866"/>
      <c r="AX31" s="866"/>
      <c r="AY31" s="866"/>
      <c r="AZ31" s="867"/>
      <c r="BA31" s="867"/>
      <c r="BB31" s="867"/>
      <c r="BC31" s="867"/>
      <c r="BD31" s="867"/>
      <c r="BE31" s="868" t="s">
        <v>392</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393</v>
      </c>
      <c r="C32" s="817"/>
      <c r="D32" s="817"/>
      <c r="E32" s="817"/>
      <c r="F32" s="817"/>
      <c r="G32" s="817"/>
      <c r="H32" s="817"/>
      <c r="I32" s="817"/>
      <c r="J32" s="817"/>
      <c r="K32" s="817"/>
      <c r="L32" s="817"/>
      <c r="M32" s="817"/>
      <c r="N32" s="817"/>
      <c r="O32" s="817"/>
      <c r="P32" s="818"/>
      <c r="Q32" s="819">
        <v>403</v>
      </c>
      <c r="R32" s="820"/>
      <c r="S32" s="820"/>
      <c r="T32" s="820"/>
      <c r="U32" s="820"/>
      <c r="V32" s="820">
        <v>399</v>
      </c>
      <c r="W32" s="820"/>
      <c r="X32" s="820"/>
      <c r="Y32" s="820"/>
      <c r="Z32" s="820"/>
      <c r="AA32" s="820">
        <v>4</v>
      </c>
      <c r="AB32" s="820"/>
      <c r="AC32" s="820"/>
      <c r="AD32" s="820"/>
      <c r="AE32" s="821"/>
      <c r="AF32" s="822">
        <v>4</v>
      </c>
      <c r="AG32" s="823"/>
      <c r="AH32" s="823"/>
      <c r="AI32" s="823"/>
      <c r="AJ32" s="824"/>
      <c r="AK32" s="870">
        <v>88</v>
      </c>
      <c r="AL32" s="866"/>
      <c r="AM32" s="866"/>
      <c r="AN32" s="866"/>
      <c r="AO32" s="866"/>
      <c r="AP32" s="866">
        <v>1066</v>
      </c>
      <c r="AQ32" s="866"/>
      <c r="AR32" s="866"/>
      <c r="AS32" s="866"/>
      <c r="AT32" s="866"/>
      <c r="AU32" s="866">
        <v>694</v>
      </c>
      <c r="AV32" s="866"/>
      <c r="AW32" s="866"/>
      <c r="AX32" s="866"/>
      <c r="AY32" s="866"/>
      <c r="AZ32" s="867"/>
      <c r="BA32" s="867"/>
      <c r="BB32" s="867"/>
      <c r="BC32" s="867"/>
      <c r="BD32" s="867"/>
      <c r="BE32" s="868" t="s">
        <v>394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395</v>
      </c>
      <c r="C33" s="817"/>
      <c r="D33" s="817"/>
      <c r="E33" s="817"/>
      <c r="F33" s="817"/>
      <c r="G33" s="817"/>
      <c r="H33" s="817"/>
      <c r="I33" s="817"/>
      <c r="J33" s="817"/>
      <c r="K33" s="817"/>
      <c r="L33" s="817"/>
      <c r="M33" s="817"/>
      <c r="N33" s="817"/>
      <c r="O33" s="817"/>
      <c r="P33" s="818"/>
      <c r="Q33" s="819">
        <v>146</v>
      </c>
      <c r="R33" s="820"/>
      <c r="S33" s="820"/>
      <c r="T33" s="820"/>
      <c r="U33" s="820"/>
      <c r="V33" s="820">
        <v>140</v>
      </c>
      <c r="W33" s="820"/>
      <c r="X33" s="820"/>
      <c r="Y33" s="820"/>
      <c r="Z33" s="820"/>
      <c r="AA33" s="820">
        <v>6</v>
      </c>
      <c r="AB33" s="820"/>
      <c r="AC33" s="820"/>
      <c r="AD33" s="820"/>
      <c r="AE33" s="821"/>
      <c r="AF33" s="822">
        <v>6</v>
      </c>
      <c r="AG33" s="823"/>
      <c r="AH33" s="823"/>
      <c r="AI33" s="823"/>
      <c r="AJ33" s="824"/>
      <c r="AK33" s="870">
        <v>29</v>
      </c>
      <c r="AL33" s="866"/>
      <c r="AM33" s="866"/>
      <c r="AN33" s="866"/>
      <c r="AO33" s="866"/>
      <c r="AP33" s="866">
        <v>171</v>
      </c>
      <c r="AQ33" s="866"/>
      <c r="AR33" s="866"/>
      <c r="AS33" s="866"/>
      <c r="AT33" s="866"/>
      <c r="AU33" s="866">
        <v>168</v>
      </c>
      <c r="AV33" s="866"/>
      <c r="AW33" s="866"/>
      <c r="AX33" s="866"/>
      <c r="AY33" s="866"/>
      <c r="AZ33" s="867"/>
      <c r="BA33" s="867"/>
      <c r="BB33" s="867"/>
      <c r="BC33" s="867"/>
      <c r="BD33" s="867"/>
      <c r="BE33" s="868" t="s">
        <v>394</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396</v>
      </c>
      <c r="C34" s="817"/>
      <c r="D34" s="817"/>
      <c r="E34" s="817"/>
      <c r="F34" s="817"/>
      <c r="G34" s="817"/>
      <c r="H34" s="817"/>
      <c r="I34" s="817"/>
      <c r="J34" s="817"/>
      <c r="K34" s="817"/>
      <c r="L34" s="817"/>
      <c r="M34" s="817"/>
      <c r="N34" s="817"/>
      <c r="O34" s="817"/>
      <c r="P34" s="818"/>
      <c r="Q34" s="819">
        <v>78</v>
      </c>
      <c r="R34" s="820"/>
      <c r="S34" s="820"/>
      <c r="T34" s="820"/>
      <c r="U34" s="820"/>
      <c r="V34" s="820">
        <v>78</v>
      </c>
      <c r="W34" s="820"/>
      <c r="X34" s="820"/>
      <c r="Y34" s="820"/>
      <c r="Z34" s="820"/>
      <c r="AA34" s="820">
        <v>0</v>
      </c>
      <c r="AB34" s="820"/>
      <c r="AC34" s="820"/>
      <c r="AD34" s="820"/>
      <c r="AE34" s="821"/>
      <c r="AF34" s="822">
        <v>0</v>
      </c>
      <c r="AG34" s="823"/>
      <c r="AH34" s="823"/>
      <c r="AI34" s="823"/>
      <c r="AJ34" s="824"/>
      <c r="AK34" s="870">
        <v>49</v>
      </c>
      <c r="AL34" s="866"/>
      <c r="AM34" s="866"/>
      <c r="AN34" s="866"/>
      <c r="AO34" s="866"/>
      <c r="AP34" s="866">
        <v>145</v>
      </c>
      <c r="AQ34" s="866"/>
      <c r="AR34" s="866"/>
      <c r="AS34" s="866"/>
      <c r="AT34" s="866"/>
      <c r="AU34" s="866">
        <v>145</v>
      </c>
      <c r="AV34" s="866"/>
      <c r="AW34" s="866"/>
      <c r="AX34" s="866"/>
      <c r="AY34" s="866"/>
      <c r="AZ34" s="867"/>
      <c r="BA34" s="867"/>
      <c r="BB34" s="867"/>
      <c r="BC34" s="867"/>
      <c r="BD34" s="867"/>
      <c r="BE34" s="868" t="s">
        <v>394</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397</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376</v>
      </c>
      <c r="B63" s="825" t="s">
        <v>398</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230</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400</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401</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559</v>
      </c>
      <c r="C68" s="906"/>
      <c r="D68" s="906"/>
      <c r="E68" s="906"/>
      <c r="F68" s="906"/>
      <c r="G68" s="906"/>
      <c r="H68" s="906"/>
      <c r="I68" s="906"/>
      <c r="J68" s="906"/>
      <c r="K68" s="906"/>
      <c r="L68" s="906"/>
      <c r="M68" s="906"/>
      <c r="N68" s="906"/>
      <c r="O68" s="906"/>
      <c r="P68" s="907"/>
      <c r="Q68" s="908">
        <v>2824</v>
      </c>
      <c r="R68" s="902"/>
      <c r="S68" s="902"/>
      <c r="T68" s="902"/>
      <c r="U68" s="902"/>
      <c r="V68" s="902">
        <v>2656</v>
      </c>
      <c r="W68" s="902"/>
      <c r="X68" s="902"/>
      <c r="Y68" s="902"/>
      <c r="Z68" s="902"/>
      <c r="AA68" s="902">
        <v>168</v>
      </c>
      <c r="AB68" s="902"/>
      <c r="AC68" s="902"/>
      <c r="AD68" s="902"/>
      <c r="AE68" s="902"/>
      <c r="AF68" s="902">
        <v>70</v>
      </c>
      <c r="AG68" s="902"/>
      <c r="AH68" s="902"/>
      <c r="AI68" s="902"/>
      <c r="AJ68" s="902"/>
      <c r="AK68" s="902">
        <v>19</v>
      </c>
      <c r="AL68" s="902"/>
      <c r="AM68" s="902"/>
      <c r="AN68" s="902"/>
      <c r="AO68" s="902"/>
      <c r="AP68" s="902">
        <v>2302</v>
      </c>
      <c r="AQ68" s="902"/>
      <c r="AR68" s="902"/>
      <c r="AS68" s="902"/>
      <c r="AT68" s="902"/>
      <c r="AU68" s="902"/>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560</v>
      </c>
      <c r="C69" s="910"/>
      <c r="D69" s="910"/>
      <c r="E69" s="910"/>
      <c r="F69" s="910"/>
      <c r="G69" s="910"/>
      <c r="H69" s="910"/>
      <c r="I69" s="910"/>
      <c r="J69" s="910"/>
      <c r="K69" s="910"/>
      <c r="L69" s="910"/>
      <c r="M69" s="910"/>
      <c r="N69" s="910"/>
      <c r="O69" s="910"/>
      <c r="P69" s="911"/>
      <c r="Q69" s="912">
        <v>180</v>
      </c>
      <c r="R69" s="866"/>
      <c r="S69" s="866"/>
      <c r="T69" s="866"/>
      <c r="U69" s="866"/>
      <c r="V69" s="866">
        <v>170</v>
      </c>
      <c r="W69" s="866"/>
      <c r="X69" s="866"/>
      <c r="Y69" s="866"/>
      <c r="Z69" s="866"/>
      <c r="AA69" s="866">
        <v>10</v>
      </c>
      <c r="AB69" s="866"/>
      <c r="AC69" s="866"/>
      <c r="AD69" s="866"/>
      <c r="AE69" s="866"/>
      <c r="AF69" s="866">
        <v>10</v>
      </c>
      <c r="AG69" s="866"/>
      <c r="AH69" s="866"/>
      <c r="AI69" s="866"/>
      <c r="AJ69" s="866"/>
      <c r="AK69" s="866" t="s">
        <v>488</v>
      </c>
      <c r="AL69" s="866"/>
      <c r="AM69" s="866"/>
      <c r="AN69" s="866"/>
      <c r="AO69" s="866"/>
      <c r="AP69" s="866">
        <v>103</v>
      </c>
      <c r="AQ69" s="866"/>
      <c r="AR69" s="866"/>
      <c r="AS69" s="866"/>
      <c r="AT69" s="866"/>
      <c r="AU69" s="866"/>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561</v>
      </c>
      <c r="C70" s="910"/>
      <c r="D70" s="910"/>
      <c r="E70" s="910"/>
      <c r="F70" s="910"/>
      <c r="G70" s="910"/>
      <c r="H70" s="910"/>
      <c r="I70" s="910"/>
      <c r="J70" s="910"/>
      <c r="K70" s="910"/>
      <c r="L70" s="910"/>
      <c r="M70" s="910"/>
      <c r="N70" s="910"/>
      <c r="O70" s="910"/>
      <c r="P70" s="911"/>
      <c r="Q70" s="912">
        <v>298</v>
      </c>
      <c r="R70" s="866"/>
      <c r="S70" s="866"/>
      <c r="T70" s="866"/>
      <c r="U70" s="866"/>
      <c r="V70" s="866">
        <v>292</v>
      </c>
      <c r="W70" s="866"/>
      <c r="X70" s="866"/>
      <c r="Y70" s="866"/>
      <c r="Z70" s="866"/>
      <c r="AA70" s="866">
        <v>6</v>
      </c>
      <c r="AB70" s="866"/>
      <c r="AC70" s="866"/>
      <c r="AD70" s="866"/>
      <c r="AE70" s="866"/>
      <c r="AF70" s="866">
        <v>6</v>
      </c>
      <c r="AG70" s="866"/>
      <c r="AH70" s="866"/>
      <c r="AI70" s="866"/>
      <c r="AJ70" s="866"/>
      <c r="AK70" s="866" t="s">
        <v>488</v>
      </c>
      <c r="AL70" s="866"/>
      <c r="AM70" s="866"/>
      <c r="AN70" s="866"/>
      <c r="AO70" s="866"/>
      <c r="AP70" s="866" t="s">
        <v>488</v>
      </c>
      <c r="AQ70" s="866"/>
      <c r="AR70" s="866"/>
      <c r="AS70" s="866"/>
      <c r="AT70" s="866"/>
      <c r="AU70" s="866"/>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562</v>
      </c>
      <c r="C71" s="910"/>
      <c r="D71" s="910"/>
      <c r="E71" s="910"/>
      <c r="F71" s="910"/>
      <c r="G71" s="910"/>
      <c r="H71" s="910"/>
      <c r="I71" s="910"/>
      <c r="J71" s="910"/>
      <c r="K71" s="910"/>
      <c r="L71" s="910"/>
      <c r="M71" s="910"/>
      <c r="N71" s="910"/>
      <c r="O71" s="910"/>
      <c r="P71" s="911"/>
      <c r="Q71" s="912">
        <v>5250</v>
      </c>
      <c r="R71" s="866"/>
      <c r="S71" s="866"/>
      <c r="T71" s="866"/>
      <c r="U71" s="866"/>
      <c r="V71" s="866">
        <v>5104</v>
      </c>
      <c r="W71" s="866"/>
      <c r="X71" s="866"/>
      <c r="Y71" s="866"/>
      <c r="Z71" s="866"/>
      <c r="AA71" s="866">
        <v>146</v>
      </c>
      <c r="AB71" s="866"/>
      <c r="AC71" s="866"/>
      <c r="AD71" s="866"/>
      <c r="AE71" s="866"/>
      <c r="AF71" s="866">
        <v>146</v>
      </c>
      <c r="AG71" s="866"/>
      <c r="AH71" s="866"/>
      <c r="AI71" s="866"/>
      <c r="AJ71" s="866"/>
      <c r="AK71" s="866">
        <v>2418</v>
      </c>
      <c r="AL71" s="866"/>
      <c r="AM71" s="866"/>
      <c r="AN71" s="866"/>
      <c r="AO71" s="866"/>
      <c r="AP71" s="866">
        <v>0</v>
      </c>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563</v>
      </c>
      <c r="C72" s="910"/>
      <c r="D72" s="910"/>
      <c r="E72" s="910"/>
      <c r="F72" s="910"/>
      <c r="G72" s="910"/>
      <c r="H72" s="910"/>
      <c r="I72" s="910"/>
      <c r="J72" s="910"/>
      <c r="K72" s="910"/>
      <c r="L72" s="910"/>
      <c r="M72" s="910"/>
      <c r="N72" s="910"/>
      <c r="O72" s="910"/>
      <c r="P72" s="911"/>
      <c r="Q72" s="912">
        <v>270</v>
      </c>
      <c r="R72" s="866"/>
      <c r="S72" s="866"/>
      <c r="T72" s="866"/>
      <c r="U72" s="866"/>
      <c r="V72" s="866">
        <v>247</v>
      </c>
      <c r="W72" s="866"/>
      <c r="X72" s="866"/>
      <c r="Y72" s="866"/>
      <c r="Z72" s="866"/>
      <c r="AA72" s="866">
        <v>23</v>
      </c>
      <c r="AB72" s="866"/>
      <c r="AC72" s="866"/>
      <c r="AD72" s="866"/>
      <c r="AE72" s="866"/>
      <c r="AF72" s="866">
        <v>23</v>
      </c>
      <c r="AG72" s="866"/>
      <c r="AH72" s="866"/>
      <c r="AI72" s="866"/>
      <c r="AJ72" s="866"/>
      <c r="AK72" s="866" t="s">
        <v>488</v>
      </c>
      <c r="AL72" s="866"/>
      <c r="AM72" s="866"/>
      <c r="AN72" s="866"/>
      <c r="AO72" s="866"/>
      <c r="AP72" s="866" t="s">
        <v>488</v>
      </c>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564</v>
      </c>
      <c r="C73" s="910"/>
      <c r="D73" s="910"/>
      <c r="E73" s="910"/>
      <c r="F73" s="910"/>
      <c r="G73" s="910"/>
      <c r="H73" s="910"/>
      <c r="I73" s="910"/>
      <c r="J73" s="910"/>
      <c r="K73" s="910"/>
      <c r="L73" s="910"/>
      <c r="M73" s="910"/>
      <c r="N73" s="910"/>
      <c r="O73" s="910"/>
      <c r="P73" s="911"/>
      <c r="Q73" s="912">
        <v>315636</v>
      </c>
      <c r="R73" s="866"/>
      <c r="S73" s="866"/>
      <c r="T73" s="866"/>
      <c r="U73" s="866"/>
      <c r="V73" s="866">
        <v>306127</v>
      </c>
      <c r="W73" s="866"/>
      <c r="X73" s="866"/>
      <c r="Y73" s="866"/>
      <c r="Z73" s="866"/>
      <c r="AA73" s="866">
        <v>9509</v>
      </c>
      <c r="AB73" s="866"/>
      <c r="AC73" s="866"/>
      <c r="AD73" s="866"/>
      <c r="AE73" s="866"/>
      <c r="AF73" s="866">
        <v>6033</v>
      </c>
      <c r="AG73" s="866"/>
      <c r="AH73" s="866"/>
      <c r="AI73" s="866"/>
      <c r="AJ73" s="866"/>
      <c r="AK73" s="866" t="s">
        <v>488</v>
      </c>
      <c r="AL73" s="866"/>
      <c r="AM73" s="866"/>
      <c r="AN73" s="866"/>
      <c r="AO73" s="866"/>
      <c r="AP73" s="866" t="s">
        <v>488</v>
      </c>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376</v>
      </c>
      <c r="B88" s="825" t="s">
        <v>402</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403</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404</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405</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408</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409</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410</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411</v>
      </c>
      <c r="AB109" s="929"/>
      <c r="AC109" s="929"/>
      <c r="AD109" s="929"/>
      <c r="AE109" s="930"/>
      <c r="AF109" s="928" t="s">
        <v>412</v>
      </c>
      <c r="AG109" s="929"/>
      <c r="AH109" s="929"/>
      <c r="AI109" s="929"/>
      <c r="AJ109" s="930"/>
      <c r="AK109" s="928" t="s">
        <v>294</v>
      </c>
      <c r="AL109" s="929"/>
      <c r="AM109" s="929"/>
      <c r="AN109" s="929"/>
      <c r="AO109" s="930"/>
      <c r="AP109" s="928" t="s">
        <v>413</v>
      </c>
      <c r="AQ109" s="929"/>
      <c r="AR109" s="929"/>
      <c r="AS109" s="929"/>
      <c r="AT109" s="931"/>
      <c r="AU109" s="948" t="s">
        <v>410</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411</v>
      </c>
      <c r="BR109" s="929"/>
      <c r="BS109" s="929"/>
      <c r="BT109" s="929"/>
      <c r="BU109" s="930"/>
      <c r="BV109" s="928" t="s">
        <v>412</v>
      </c>
      <c r="BW109" s="929"/>
      <c r="BX109" s="929"/>
      <c r="BY109" s="929"/>
      <c r="BZ109" s="930"/>
      <c r="CA109" s="928" t="s">
        <v>294</v>
      </c>
      <c r="CB109" s="929"/>
      <c r="CC109" s="929"/>
      <c r="CD109" s="929"/>
      <c r="CE109" s="930"/>
      <c r="CF109" s="949" t="s">
        <v>413</v>
      </c>
      <c r="CG109" s="949"/>
      <c r="CH109" s="949"/>
      <c r="CI109" s="949"/>
      <c r="CJ109" s="949"/>
      <c r="CK109" s="928" t="s">
        <v>414</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411</v>
      </c>
      <c r="DH109" s="929"/>
      <c r="DI109" s="929"/>
      <c r="DJ109" s="929"/>
      <c r="DK109" s="930"/>
      <c r="DL109" s="928" t="s">
        <v>412</v>
      </c>
      <c r="DM109" s="929"/>
      <c r="DN109" s="929"/>
      <c r="DO109" s="929"/>
      <c r="DP109" s="930"/>
      <c r="DQ109" s="928" t="s">
        <v>294</v>
      </c>
      <c r="DR109" s="929"/>
      <c r="DS109" s="929"/>
      <c r="DT109" s="929"/>
      <c r="DU109" s="930"/>
      <c r="DV109" s="928" t="s">
        <v>413</v>
      </c>
      <c r="DW109" s="929"/>
      <c r="DX109" s="929"/>
      <c r="DY109" s="929"/>
      <c r="DZ109" s="931"/>
    </row>
    <row r="110" spans="1:131" s="230" customFormat="1" ht="26.25" customHeight="1" x14ac:dyDescent="0.15">
      <c r="A110" s="932" t="s">
        <v>415</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2996287</v>
      </c>
      <c r="AB110" s="936"/>
      <c r="AC110" s="936"/>
      <c r="AD110" s="936"/>
      <c r="AE110" s="937"/>
      <c r="AF110" s="938">
        <v>3353306</v>
      </c>
      <c r="AG110" s="936"/>
      <c r="AH110" s="936"/>
      <c r="AI110" s="936"/>
      <c r="AJ110" s="937"/>
      <c r="AK110" s="938">
        <v>3524087</v>
      </c>
      <c r="AL110" s="936"/>
      <c r="AM110" s="936"/>
      <c r="AN110" s="936"/>
      <c r="AO110" s="937"/>
      <c r="AP110" s="939">
        <v>79.900000000000006</v>
      </c>
      <c r="AQ110" s="940"/>
      <c r="AR110" s="940"/>
      <c r="AS110" s="940"/>
      <c r="AT110" s="941"/>
      <c r="AU110" s="942" t="s">
        <v>69</v>
      </c>
      <c r="AV110" s="943"/>
      <c r="AW110" s="943"/>
      <c r="AX110" s="943"/>
      <c r="AY110" s="943"/>
      <c r="AZ110" s="965" t="s">
        <v>416</v>
      </c>
      <c r="BA110" s="933"/>
      <c r="BB110" s="933"/>
      <c r="BC110" s="933"/>
      <c r="BD110" s="933"/>
      <c r="BE110" s="933"/>
      <c r="BF110" s="933"/>
      <c r="BG110" s="933"/>
      <c r="BH110" s="933"/>
      <c r="BI110" s="933"/>
      <c r="BJ110" s="933"/>
      <c r="BK110" s="933"/>
      <c r="BL110" s="933"/>
      <c r="BM110" s="933"/>
      <c r="BN110" s="933"/>
      <c r="BO110" s="933"/>
      <c r="BP110" s="934"/>
      <c r="BQ110" s="966">
        <v>22849803</v>
      </c>
      <c r="BR110" s="967"/>
      <c r="BS110" s="967"/>
      <c r="BT110" s="967"/>
      <c r="BU110" s="967"/>
      <c r="BV110" s="967">
        <v>22089016</v>
      </c>
      <c r="BW110" s="967"/>
      <c r="BX110" s="967"/>
      <c r="BY110" s="967"/>
      <c r="BZ110" s="967"/>
      <c r="CA110" s="967">
        <v>19999434</v>
      </c>
      <c r="CB110" s="967"/>
      <c r="CC110" s="967"/>
      <c r="CD110" s="967"/>
      <c r="CE110" s="967"/>
      <c r="CF110" s="980">
        <v>453.5</v>
      </c>
      <c r="CG110" s="981"/>
      <c r="CH110" s="981"/>
      <c r="CI110" s="981"/>
      <c r="CJ110" s="981"/>
      <c r="CK110" s="982" t="s">
        <v>417</v>
      </c>
      <c r="CL110" s="983"/>
      <c r="CM110" s="965" t="s">
        <v>418</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419</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420</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421</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422</v>
      </c>
      <c r="B112" s="989"/>
      <c r="C112" s="959" t="s">
        <v>423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424</v>
      </c>
      <c r="BA112" s="959"/>
      <c r="BB112" s="959"/>
      <c r="BC112" s="959"/>
      <c r="BD112" s="959"/>
      <c r="BE112" s="959"/>
      <c r="BF112" s="959"/>
      <c r="BG112" s="959"/>
      <c r="BH112" s="959"/>
      <c r="BI112" s="959"/>
      <c r="BJ112" s="959"/>
      <c r="BK112" s="959"/>
      <c r="BL112" s="959"/>
      <c r="BM112" s="959"/>
      <c r="BN112" s="959"/>
      <c r="BO112" s="959"/>
      <c r="BP112" s="960"/>
      <c r="BQ112" s="961">
        <v>1033783</v>
      </c>
      <c r="BR112" s="962"/>
      <c r="BS112" s="962"/>
      <c r="BT112" s="962"/>
      <c r="BU112" s="962"/>
      <c r="BV112" s="962">
        <v>1068591</v>
      </c>
      <c r="BW112" s="962"/>
      <c r="BX112" s="962"/>
      <c r="BY112" s="962"/>
      <c r="BZ112" s="962"/>
      <c r="CA112" s="962">
        <v>1124029</v>
      </c>
      <c r="CB112" s="962"/>
      <c r="CC112" s="962"/>
      <c r="CD112" s="962"/>
      <c r="CE112" s="962"/>
      <c r="CF112" s="956">
        <v>25.5</v>
      </c>
      <c r="CG112" s="957"/>
      <c r="CH112" s="957"/>
      <c r="CI112" s="957"/>
      <c r="CJ112" s="957"/>
      <c r="CK112" s="984"/>
      <c r="CL112" s="985"/>
      <c r="CM112" s="958" t="s">
        <v>425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426</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60108</v>
      </c>
      <c r="AB113" s="974"/>
      <c r="AC113" s="974"/>
      <c r="AD113" s="974"/>
      <c r="AE113" s="975"/>
      <c r="AF113" s="976">
        <v>80325</v>
      </c>
      <c r="AG113" s="974"/>
      <c r="AH113" s="974"/>
      <c r="AI113" s="974"/>
      <c r="AJ113" s="975"/>
      <c r="AK113" s="976">
        <v>104784</v>
      </c>
      <c r="AL113" s="974"/>
      <c r="AM113" s="974"/>
      <c r="AN113" s="974"/>
      <c r="AO113" s="975"/>
      <c r="AP113" s="977">
        <v>2.4</v>
      </c>
      <c r="AQ113" s="978"/>
      <c r="AR113" s="978"/>
      <c r="AS113" s="978"/>
      <c r="AT113" s="979"/>
      <c r="AU113" s="944"/>
      <c r="AV113" s="945"/>
      <c r="AW113" s="945"/>
      <c r="AX113" s="945"/>
      <c r="AY113" s="945"/>
      <c r="AZ113" s="958" t="s">
        <v>427</v>
      </c>
      <c r="BA113" s="959"/>
      <c r="BB113" s="959"/>
      <c r="BC113" s="959"/>
      <c r="BD113" s="959"/>
      <c r="BE113" s="959"/>
      <c r="BF113" s="959"/>
      <c r="BG113" s="959"/>
      <c r="BH113" s="959"/>
      <c r="BI113" s="959"/>
      <c r="BJ113" s="959"/>
      <c r="BK113" s="959"/>
      <c r="BL113" s="959"/>
      <c r="BM113" s="959"/>
      <c r="BN113" s="959"/>
      <c r="BO113" s="959"/>
      <c r="BP113" s="960"/>
      <c r="BQ113" s="961">
        <v>418031</v>
      </c>
      <c r="BR113" s="962"/>
      <c r="BS113" s="962"/>
      <c r="BT113" s="962"/>
      <c r="BU113" s="962"/>
      <c r="BV113" s="962">
        <v>455554</v>
      </c>
      <c r="BW113" s="962"/>
      <c r="BX113" s="962"/>
      <c r="BY113" s="962"/>
      <c r="BZ113" s="962"/>
      <c r="CA113" s="962">
        <v>384800</v>
      </c>
      <c r="CB113" s="962"/>
      <c r="CC113" s="962"/>
      <c r="CD113" s="962"/>
      <c r="CE113" s="962"/>
      <c r="CF113" s="956">
        <v>8.6999999999999993</v>
      </c>
      <c r="CG113" s="957"/>
      <c r="CH113" s="957"/>
      <c r="CI113" s="957"/>
      <c r="CJ113" s="957"/>
      <c r="CK113" s="984"/>
      <c r="CL113" s="985"/>
      <c r="CM113" s="958" t="s">
        <v>428</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429</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57243</v>
      </c>
      <c r="AB114" s="995"/>
      <c r="AC114" s="995"/>
      <c r="AD114" s="995"/>
      <c r="AE114" s="996"/>
      <c r="AF114" s="997">
        <v>42220</v>
      </c>
      <c r="AG114" s="995"/>
      <c r="AH114" s="995"/>
      <c r="AI114" s="995"/>
      <c r="AJ114" s="996"/>
      <c r="AK114" s="997">
        <v>39754</v>
      </c>
      <c r="AL114" s="995"/>
      <c r="AM114" s="995"/>
      <c r="AN114" s="995"/>
      <c r="AO114" s="996"/>
      <c r="AP114" s="998">
        <v>0.9</v>
      </c>
      <c r="AQ114" s="999"/>
      <c r="AR114" s="999"/>
      <c r="AS114" s="999"/>
      <c r="AT114" s="1000"/>
      <c r="AU114" s="944"/>
      <c r="AV114" s="945"/>
      <c r="AW114" s="945"/>
      <c r="AX114" s="945"/>
      <c r="AY114" s="945"/>
      <c r="AZ114" s="958" t="s">
        <v>430</v>
      </c>
      <c r="BA114" s="959"/>
      <c r="BB114" s="959"/>
      <c r="BC114" s="959"/>
      <c r="BD114" s="959"/>
      <c r="BE114" s="959"/>
      <c r="BF114" s="959"/>
      <c r="BG114" s="959"/>
      <c r="BH114" s="959"/>
      <c r="BI114" s="959"/>
      <c r="BJ114" s="959"/>
      <c r="BK114" s="959"/>
      <c r="BL114" s="959"/>
      <c r="BM114" s="959"/>
      <c r="BN114" s="959"/>
      <c r="BO114" s="959"/>
      <c r="BP114" s="960"/>
      <c r="BQ114" s="961">
        <v>164175</v>
      </c>
      <c r="BR114" s="962"/>
      <c r="BS114" s="962"/>
      <c r="BT114" s="962"/>
      <c r="BU114" s="962"/>
      <c r="BV114" s="962">
        <v>272097</v>
      </c>
      <c r="BW114" s="962"/>
      <c r="BX114" s="962"/>
      <c r="BY114" s="962"/>
      <c r="BZ114" s="962"/>
      <c r="CA114" s="962">
        <v>356175</v>
      </c>
      <c r="CB114" s="962"/>
      <c r="CC114" s="962"/>
      <c r="CD114" s="962"/>
      <c r="CE114" s="962"/>
      <c r="CF114" s="956">
        <v>8.1</v>
      </c>
      <c r="CG114" s="957"/>
      <c r="CH114" s="957"/>
      <c r="CI114" s="957"/>
      <c r="CJ114" s="957"/>
      <c r="CK114" s="984"/>
      <c r="CL114" s="985"/>
      <c r="CM114" s="958" t="s">
        <v>431</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432</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433</v>
      </c>
      <c r="BA115" s="959"/>
      <c r="BB115" s="959"/>
      <c r="BC115" s="959"/>
      <c r="BD115" s="959"/>
      <c r="BE115" s="959"/>
      <c r="BF115" s="959"/>
      <c r="BG115" s="959"/>
      <c r="BH115" s="959"/>
      <c r="BI115" s="959"/>
      <c r="BJ115" s="959"/>
      <c r="BK115" s="959"/>
      <c r="BL115" s="959"/>
      <c r="BM115" s="959"/>
      <c r="BN115" s="959"/>
      <c r="BO115" s="959"/>
      <c r="BP115" s="960"/>
      <c r="BQ115" s="961">
        <v>352</v>
      </c>
      <c r="BR115" s="962"/>
      <c r="BS115" s="962"/>
      <c r="BT115" s="962"/>
      <c r="BU115" s="962"/>
      <c r="BV115" s="962">
        <v>342</v>
      </c>
      <c r="BW115" s="962"/>
      <c r="BX115" s="962"/>
      <c r="BY115" s="962"/>
      <c r="BZ115" s="962"/>
      <c r="CA115" s="962">
        <v>319</v>
      </c>
      <c r="CB115" s="962"/>
      <c r="CC115" s="962"/>
      <c r="CD115" s="962"/>
      <c r="CE115" s="962"/>
      <c r="CF115" s="956">
        <v>0</v>
      </c>
      <c r="CG115" s="957"/>
      <c r="CH115" s="957"/>
      <c r="CI115" s="957"/>
      <c r="CJ115" s="957"/>
      <c r="CK115" s="984"/>
      <c r="CL115" s="985"/>
      <c r="CM115" s="958" t="s">
        <v>434</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7</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436</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437</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438</v>
      </c>
      <c r="Z117" s="930"/>
      <c r="AA117" s="1014">
        <v>3113645</v>
      </c>
      <c r="AB117" s="1015"/>
      <c r="AC117" s="1015"/>
      <c r="AD117" s="1015"/>
      <c r="AE117" s="1016"/>
      <c r="AF117" s="1017">
        <v>3475851</v>
      </c>
      <c r="AG117" s="1015"/>
      <c r="AH117" s="1015"/>
      <c r="AI117" s="1015"/>
      <c r="AJ117" s="1016"/>
      <c r="AK117" s="1017">
        <v>3668625</v>
      </c>
      <c r="AL117" s="1015"/>
      <c r="AM117" s="1015"/>
      <c r="AN117" s="1015"/>
      <c r="AO117" s="1016"/>
      <c r="AP117" s="1018"/>
      <c r="AQ117" s="1019"/>
      <c r="AR117" s="1019"/>
      <c r="AS117" s="1019"/>
      <c r="AT117" s="1020"/>
      <c r="AU117" s="944"/>
      <c r="AV117" s="945"/>
      <c r="AW117" s="945"/>
      <c r="AX117" s="945"/>
      <c r="AY117" s="945"/>
      <c r="AZ117" s="1010" t="s">
        <v>439</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440</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414</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411</v>
      </c>
      <c r="AB118" s="929"/>
      <c r="AC118" s="929"/>
      <c r="AD118" s="929"/>
      <c r="AE118" s="930"/>
      <c r="AF118" s="928" t="s">
        <v>412</v>
      </c>
      <c r="AG118" s="929"/>
      <c r="AH118" s="929"/>
      <c r="AI118" s="929"/>
      <c r="AJ118" s="930"/>
      <c r="AK118" s="928" t="s">
        <v>294</v>
      </c>
      <c r="AL118" s="929"/>
      <c r="AM118" s="929"/>
      <c r="AN118" s="929"/>
      <c r="AO118" s="930"/>
      <c r="AP118" s="1006" t="s">
        <v>413</v>
      </c>
      <c r="AQ118" s="1007"/>
      <c r="AR118" s="1007"/>
      <c r="AS118" s="1007"/>
      <c r="AT118" s="1008"/>
      <c r="AU118" s="944"/>
      <c r="AV118" s="945"/>
      <c r="AW118" s="945"/>
      <c r="AX118" s="945"/>
      <c r="AY118" s="945"/>
      <c r="AZ118" s="1009" t="s">
        <v>441</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442</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417</v>
      </c>
      <c r="B119" s="983"/>
      <c r="C119" s="965" t="s">
        <v>418</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443</v>
      </c>
      <c r="BP119" s="1041"/>
      <c r="BQ119" s="1035">
        <v>24466144</v>
      </c>
      <c r="BR119" s="1036"/>
      <c r="BS119" s="1036"/>
      <c r="BT119" s="1036"/>
      <c r="BU119" s="1036"/>
      <c r="BV119" s="1036">
        <v>23885600</v>
      </c>
      <c r="BW119" s="1036"/>
      <c r="BX119" s="1036"/>
      <c r="BY119" s="1036"/>
      <c r="BZ119" s="1036"/>
      <c r="CA119" s="1036">
        <v>21864757</v>
      </c>
      <c r="CB119" s="1036"/>
      <c r="CC119" s="1036"/>
      <c r="CD119" s="1036"/>
      <c r="CE119" s="1036"/>
      <c r="CF119" s="1037"/>
      <c r="CG119" s="1038"/>
      <c r="CH119" s="1038"/>
      <c r="CI119" s="1038"/>
      <c r="CJ119" s="1039"/>
      <c r="CK119" s="986"/>
      <c r="CL119" s="987"/>
      <c r="CM119" s="1009" t="s">
        <v>444</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421</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445</v>
      </c>
      <c r="AV120" s="1028"/>
      <c r="AW120" s="1028"/>
      <c r="AX120" s="1028"/>
      <c r="AY120" s="1029"/>
      <c r="AZ120" s="965" t="s">
        <v>446</v>
      </c>
      <c r="BA120" s="933"/>
      <c r="BB120" s="933"/>
      <c r="BC120" s="933"/>
      <c r="BD120" s="933"/>
      <c r="BE120" s="933"/>
      <c r="BF120" s="933"/>
      <c r="BG120" s="933"/>
      <c r="BH120" s="933"/>
      <c r="BI120" s="933"/>
      <c r="BJ120" s="933"/>
      <c r="BK120" s="933"/>
      <c r="BL120" s="933"/>
      <c r="BM120" s="933"/>
      <c r="BN120" s="933"/>
      <c r="BO120" s="933"/>
      <c r="BP120" s="934"/>
      <c r="BQ120" s="966">
        <v>3460595</v>
      </c>
      <c r="BR120" s="967"/>
      <c r="BS120" s="967"/>
      <c r="BT120" s="967"/>
      <c r="BU120" s="967"/>
      <c r="BV120" s="967">
        <v>3476173</v>
      </c>
      <c r="BW120" s="967"/>
      <c r="BX120" s="967"/>
      <c r="BY120" s="967"/>
      <c r="BZ120" s="967"/>
      <c r="CA120" s="967">
        <v>4035402</v>
      </c>
      <c r="CB120" s="967"/>
      <c r="CC120" s="967"/>
      <c r="CD120" s="967"/>
      <c r="CE120" s="967"/>
      <c r="CF120" s="980">
        <v>91.5</v>
      </c>
      <c r="CG120" s="981"/>
      <c r="CH120" s="981"/>
      <c r="CI120" s="981"/>
      <c r="CJ120" s="981"/>
      <c r="CK120" s="1042" t="s">
        <v>447</v>
      </c>
      <c r="CL120" s="1043"/>
      <c r="CM120" s="1043"/>
      <c r="CN120" s="1043"/>
      <c r="CO120" s="1044"/>
      <c r="CP120" s="1050" t="s">
        <v>393</v>
      </c>
      <c r="CQ120" s="1051"/>
      <c r="CR120" s="1051"/>
      <c r="CS120" s="1051"/>
      <c r="CT120" s="1051"/>
      <c r="CU120" s="1051"/>
      <c r="CV120" s="1051"/>
      <c r="CW120" s="1051"/>
      <c r="CX120" s="1051"/>
      <c r="CY120" s="1051"/>
      <c r="CZ120" s="1051"/>
      <c r="DA120" s="1051"/>
      <c r="DB120" s="1051"/>
      <c r="DC120" s="1051"/>
      <c r="DD120" s="1051"/>
      <c r="DE120" s="1051"/>
      <c r="DF120" s="1052"/>
      <c r="DG120" s="966">
        <v>615150</v>
      </c>
      <c r="DH120" s="967"/>
      <c r="DI120" s="967"/>
      <c r="DJ120" s="967"/>
      <c r="DK120" s="967"/>
      <c r="DL120" s="967">
        <v>658533</v>
      </c>
      <c r="DM120" s="967"/>
      <c r="DN120" s="967"/>
      <c r="DO120" s="967"/>
      <c r="DP120" s="967"/>
      <c r="DQ120" s="967">
        <v>694436</v>
      </c>
      <c r="DR120" s="967"/>
      <c r="DS120" s="967"/>
      <c r="DT120" s="967"/>
      <c r="DU120" s="967"/>
      <c r="DV120" s="968">
        <v>15.7</v>
      </c>
      <c r="DW120" s="968"/>
      <c r="DX120" s="968"/>
      <c r="DY120" s="968"/>
      <c r="DZ120" s="969"/>
    </row>
    <row r="121" spans="1:130" s="230" customFormat="1" ht="26.25" customHeight="1" x14ac:dyDescent="0.15">
      <c r="A121" s="1093"/>
      <c r="B121" s="985"/>
      <c r="C121" s="1010" t="s">
        <v>448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449</v>
      </c>
      <c r="BA121" s="959"/>
      <c r="BB121" s="959"/>
      <c r="BC121" s="959"/>
      <c r="BD121" s="959"/>
      <c r="BE121" s="959"/>
      <c r="BF121" s="959"/>
      <c r="BG121" s="959"/>
      <c r="BH121" s="959"/>
      <c r="BI121" s="959"/>
      <c r="BJ121" s="959"/>
      <c r="BK121" s="959"/>
      <c r="BL121" s="959"/>
      <c r="BM121" s="959"/>
      <c r="BN121" s="959"/>
      <c r="BO121" s="959"/>
      <c r="BP121" s="960"/>
      <c r="BQ121" s="961">
        <v>1507226</v>
      </c>
      <c r="BR121" s="962"/>
      <c r="BS121" s="962"/>
      <c r="BT121" s="962"/>
      <c r="BU121" s="962"/>
      <c r="BV121" s="962">
        <v>1445511</v>
      </c>
      <c r="BW121" s="962"/>
      <c r="BX121" s="962"/>
      <c r="BY121" s="962"/>
      <c r="BZ121" s="962"/>
      <c r="CA121" s="962">
        <v>369043</v>
      </c>
      <c r="CB121" s="962"/>
      <c r="CC121" s="962"/>
      <c r="CD121" s="962"/>
      <c r="CE121" s="962"/>
      <c r="CF121" s="956">
        <v>8.4</v>
      </c>
      <c r="CG121" s="957"/>
      <c r="CH121" s="957"/>
      <c r="CI121" s="957"/>
      <c r="CJ121" s="957"/>
      <c r="CK121" s="1045"/>
      <c r="CL121" s="1046"/>
      <c r="CM121" s="1046"/>
      <c r="CN121" s="1046"/>
      <c r="CO121" s="1047"/>
      <c r="CP121" s="1055" t="s">
        <v>395</v>
      </c>
      <c r="CQ121" s="1056"/>
      <c r="CR121" s="1056"/>
      <c r="CS121" s="1056"/>
      <c r="CT121" s="1056"/>
      <c r="CU121" s="1056"/>
      <c r="CV121" s="1056"/>
      <c r="CW121" s="1056"/>
      <c r="CX121" s="1056"/>
      <c r="CY121" s="1056"/>
      <c r="CZ121" s="1056"/>
      <c r="DA121" s="1056"/>
      <c r="DB121" s="1056"/>
      <c r="DC121" s="1056"/>
      <c r="DD121" s="1056"/>
      <c r="DE121" s="1056"/>
      <c r="DF121" s="1057"/>
      <c r="DG121" s="961">
        <v>112579</v>
      </c>
      <c r="DH121" s="962"/>
      <c r="DI121" s="962"/>
      <c r="DJ121" s="962"/>
      <c r="DK121" s="962"/>
      <c r="DL121" s="962">
        <v>125874</v>
      </c>
      <c r="DM121" s="962"/>
      <c r="DN121" s="962"/>
      <c r="DO121" s="962"/>
      <c r="DP121" s="962"/>
      <c r="DQ121" s="962">
        <v>168266</v>
      </c>
      <c r="DR121" s="962"/>
      <c r="DS121" s="962"/>
      <c r="DT121" s="962"/>
      <c r="DU121" s="962"/>
      <c r="DV121" s="963">
        <v>3.8</v>
      </c>
      <c r="DW121" s="963"/>
      <c r="DX121" s="963"/>
      <c r="DY121" s="963"/>
      <c r="DZ121" s="964"/>
    </row>
    <row r="122" spans="1:130" s="230" customFormat="1" ht="26.25" customHeight="1" x14ac:dyDescent="0.15">
      <c r="A122" s="1093"/>
      <c r="B122" s="985"/>
      <c r="C122" s="958" t="s">
        <v>431</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450</v>
      </c>
      <c r="BA122" s="1001"/>
      <c r="BB122" s="1001"/>
      <c r="BC122" s="1001"/>
      <c r="BD122" s="1001"/>
      <c r="BE122" s="1001"/>
      <c r="BF122" s="1001"/>
      <c r="BG122" s="1001"/>
      <c r="BH122" s="1001"/>
      <c r="BI122" s="1001"/>
      <c r="BJ122" s="1001"/>
      <c r="BK122" s="1001"/>
      <c r="BL122" s="1001"/>
      <c r="BM122" s="1001"/>
      <c r="BN122" s="1001"/>
      <c r="BO122" s="1001"/>
      <c r="BP122" s="1002"/>
      <c r="BQ122" s="1035">
        <v>17643559</v>
      </c>
      <c r="BR122" s="1036"/>
      <c r="BS122" s="1036"/>
      <c r="BT122" s="1036"/>
      <c r="BU122" s="1036"/>
      <c r="BV122" s="1036">
        <v>17206124</v>
      </c>
      <c r="BW122" s="1036"/>
      <c r="BX122" s="1036"/>
      <c r="BY122" s="1036"/>
      <c r="BZ122" s="1036"/>
      <c r="CA122" s="1036">
        <v>16474695</v>
      </c>
      <c r="CB122" s="1036"/>
      <c r="CC122" s="1036"/>
      <c r="CD122" s="1036"/>
      <c r="CE122" s="1036"/>
      <c r="CF122" s="1053">
        <v>373.6</v>
      </c>
      <c r="CG122" s="1054"/>
      <c r="CH122" s="1054"/>
      <c r="CI122" s="1054"/>
      <c r="CJ122" s="1054"/>
      <c r="CK122" s="1045"/>
      <c r="CL122" s="1046"/>
      <c r="CM122" s="1046"/>
      <c r="CN122" s="1046"/>
      <c r="CO122" s="1047"/>
      <c r="CP122" s="1055" t="s">
        <v>396</v>
      </c>
      <c r="CQ122" s="1056"/>
      <c r="CR122" s="1056"/>
      <c r="CS122" s="1056"/>
      <c r="CT122" s="1056"/>
      <c r="CU122" s="1056"/>
      <c r="CV122" s="1056"/>
      <c r="CW122" s="1056"/>
      <c r="CX122" s="1056"/>
      <c r="CY122" s="1056"/>
      <c r="CZ122" s="1056"/>
      <c r="DA122" s="1056"/>
      <c r="DB122" s="1056"/>
      <c r="DC122" s="1056"/>
      <c r="DD122" s="1056"/>
      <c r="DE122" s="1056"/>
      <c r="DF122" s="1057"/>
      <c r="DG122" s="961">
        <v>175296</v>
      </c>
      <c r="DH122" s="962"/>
      <c r="DI122" s="962"/>
      <c r="DJ122" s="962"/>
      <c r="DK122" s="962"/>
      <c r="DL122" s="962">
        <v>161730</v>
      </c>
      <c r="DM122" s="962"/>
      <c r="DN122" s="962"/>
      <c r="DO122" s="962"/>
      <c r="DP122" s="962"/>
      <c r="DQ122" s="962">
        <v>144926</v>
      </c>
      <c r="DR122" s="962"/>
      <c r="DS122" s="962"/>
      <c r="DT122" s="962"/>
      <c r="DU122" s="962"/>
      <c r="DV122" s="963">
        <v>3.3</v>
      </c>
      <c r="DW122" s="963"/>
      <c r="DX122" s="963"/>
      <c r="DY122" s="963"/>
      <c r="DZ122" s="964"/>
    </row>
    <row r="123" spans="1:130" s="230" customFormat="1" ht="26.25" customHeight="1" x14ac:dyDescent="0.15">
      <c r="A123" s="1093"/>
      <c r="B123" s="985"/>
      <c r="C123" s="958" t="s">
        <v>437</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451</v>
      </c>
      <c r="BP123" s="1041"/>
      <c r="BQ123" s="1099">
        <v>22611380</v>
      </c>
      <c r="BR123" s="1100"/>
      <c r="BS123" s="1100"/>
      <c r="BT123" s="1100"/>
      <c r="BU123" s="1100"/>
      <c r="BV123" s="1100">
        <v>22127808</v>
      </c>
      <c r="BW123" s="1100"/>
      <c r="BX123" s="1100"/>
      <c r="BY123" s="1100"/>
      <c r="BZ123" s="1100"/>
      <c r="CA123" s="1100">
        <v>20879140</v>
      </c>
      <c r="CB123" s="1100"/>
      <c r="CC123" s="1100"/>
      <c r="CD123" s="1100"/>
      <c r="CE123" s="1100"/>
      <c r="CF123" s="1037"/>
      <c r="CG123" s="1038"/>
      <c r="CH123" s="1038"/>
      <c r="CI123" s="1038"/>
      <c r="CJ123" s="1039"/>
      <c r="CK123" s="1045"/>
      <c r="CL123" s="1046"/>
      <c r="CM123" s="1046"/>
      <c r="CN123" s="1046"/>
      <c r="CO123" s="1047"/>
      <c r="CP123" s="1055" t="s">
        <v>391</v>
      </c>
      <c r="CQ123" s="1056"/>
      <c r="CR123" s="1056"/>
      <c r="CS123" s="1056"/>
      <c r="CT123" s="1056"/>
      <c r="CU123" s="1056"/>
      <c r="CV123" s="1056"/>
      <c r="CW123" s="1056"/>
      <c r="CX123" s="1056"/>
      <c r="CY123" s="1056"/>
      <c r="CZ123" s="1056"/>
      <c r="DA123" s="1056"/>
      <c r="DB123" s="1056"/>
      <c r="DC123" s="1056"/>
      <c r="DD123" s="1056"/>
      <c r="DE123" s="1056"/>
      <c r="DF123" s="1057"/>
      <c r="DG123" s="994">
        <v>130758</v>
      </c>
      <c r="DH123" s="995"/>
      <c r="DI123" s="995"/>
      <c r="DJ123" s="995"/>
      <c r="DK123" s="996"/>
      <c r="DL123" s="997">
        <v>122454</v>
      </c>
      <c r="DM123" s="995"/>
      <c r="DN123" s="995"/>
      <c r="DO123" s="995"/>
      <c r="DP123" s="996"/>
      <c r="DQ123" s="997">
        <v>116401</v>
      </c>
      <c r="DR123" s="995"/>
      <c r="DS123" s="995"/>
      <c r="DT123" s="995"/>
      <c r="DU123" s="996"/>
      <c r="DV123" s="998">
        <v>2.6</v>
      </c>
      <c r="DW123" s="999"/>
      <c r="DX123" s="999"/>
      <c r="DY123" s="999"/>
      <c r="DZ123" s="1000"/>
    </row>
    <row r="124" spans="1:130" s="230" customFormat="1" ht="26.25" customHeight="1" thickBot="1" x14ac:dyDescent="0.2">
      <c r="A124" s="1093"/>
      <c r="B124" s="985"/>
      <c r="C124" s="958" t="s">
        <v>440</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452</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41.3</v>
      </c>
      <c r="BR124" s="1063"/>
      <c r="BS124" s="1063"/>
      <c r="BT124" s="1063"/>
      <c r="BU124" s="1063"/>
      <c r="BV124" s="1063">
        <v>40.1</v>
      </c>
      <c r="BW124" s="1063"/>
      <c r="BX124" s="1063"/>
      <c r="BY124" s="1063"/>
      <c r="BZ124" s="1063"/>
      <c r="CA124" s="1063">
        <v>22.3</v>
      </c>
      <c r="CB124" s="1063"/>
      <c r="CC124" s="1063"/>
      <c r="CD124" s="1063"/>
      <c r="CE124" s="1063"/>
      <c r="CF124" s="1064"/>
      <c r="CG124" s="1065"/>
      <c r="CH124" s="1065"/>
      <c r="CI124" s="1065"/>
      <c r="CJ124" s="1066"/>
      <c r="CK124" s="1048"/>
      <c r="CL124" s="1048"/>
      <c r="CM124" s="1048"/>
      <c r="CN124" s="1048"/>
      <c r="CO124" s="1049"/>
      <c r="CP124" s="1055" t="s">
        <v>453</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442</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454</v>
      </c>
      <c r="CL125" s="1043"/>
      <c r="CM125" s="1043"/>
      <c r="CN125" s="1043"/>
      <c r="CO125" s="1044"/>
      <c r="CP125" s="965" t="s">
        <v>455</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444</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456</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457</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458</v>
      </c>
      <c r="AY127" s="1068"/>
      <c r="AZ127" s="1068"/>
      <c r="BA127" s="1068"/>
      <c r="BB127" s="1068"/>
      <c r="BC127" s="1068"/>
      <c r="BD127" s="1068"/>
      <c r="BE127" s="1069"/>
      <c r="BF127" s="1070" t="s">
        <v>459</v>
      </c>
      <c r="BG127" s="1068"/>
      <c r="BH127" s="1068"/>
      <c r="BI127" s="1068"/>
      <c r="BJ127" s="1068"/>
      <c r="BK127" s="1068"/>
      <c r="BL127" s="1069"/>
      <c r="BM127" s="1070" t="s">
        <v>460</v>
      </c>
      <c r="BN127" s="1068"/>
      <c r="BO127" s="1068"/>
      <c r="BP127" s="1068"/>
      <c r="BQ127" s="1068"/>
      <c r="BR127" s="1068"/>
      <c r="BS127" s="1069"/>
      <c r="BT127" s="1070" t="s">
        <v>461</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462</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463</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464</v>
      </c>
      <c r="X128" s="1079"/>
      <c r="Y128" s="1079"/>
      <c r="Z128" s="1080"/>
      <c r="AA128" s="1081">
        <v>938167</v>
      </c>
      <c r="AB128" s="1082"/>
      <c r="AC128" s="1082"/>
      <c r="AD128" s="1082"/>
      <c r="AE128" s="1083"/>
      <c r="AF128" s="1084">
        <v>1086081</v>
      </c>
      <c r="AG128" s="1082"/>
      <c r="AH128" s="1082"/>
      <c r="AI128" s="1082"/>
      <c r="AJ128" s="1083"/>
      <c r="AK128" s="1084">
        <v>1084866</v>
      </c>
      <c r="AL128" s="1082"/>
      <c r="AM128" s="1082"/>
      <c r="AN128" s="1082"/>
      <c r="AO128" s="1083"/>
      <c r="AP128" s="1085"/>
      <c r="AQ128" s="1086"/>
      <c r="AR128" s="1086"/>
      <c r="AS128" s="1086"/>
      <c r="AT128" s="1087"/>
      <c r="AU128" s="232"/>
      <c r="AV128" s="232"/>
      <c r="AW128" s="232"/>
      <c r="AX128" s="932" t="s">
        <v>465</v>
      </c>
      <c r="AY128" s="933"/>
      <c r="AZ128" s="933"/>
      <c r="BA128" s="933"/>
      <c r="BB128" s="933"/>
      <c r="BC128" s="933"/>
      <c r="BD128" s="933"/>
      <c r="BE128" s="934"/>
      <c r="BF128" s="1088" t="s">
        <v>122</v>
      </c>
      <c r="BG128" s="1089"/>
      <c r="BH128" s="1089"/>
      <c r="BI128" s="1089"/>
      <c r="BJ128" s="1089"/>
      <c r="BK128" s="1089"/>
      <c r="BL128" s="1090"/>
      <c r="BM128" s="1088">
        <v>14.29</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466</v>
      </c>
      <c r="CQ128" s="762"/>
      <c r="CR128" s="762"/>
      <c r="CS128" s="762"/>
      <c r="CT128" s="762"/>
      <c r="CU128" s="762"/>
      <c r="CV128" s="762"/>
      <c r="CW128" s="762"/>
      <c r="CX128" s="762"/>
      <c r="CY128" s="762"/>
      <c r="CZ128" s="762"/>
      <c r="DA128" s="762"/>
      <c r="DB128" s="762"/>
      <c r="DC128" s="762"/>
      <c r="DD128" s="762"/>
      <c r="DE128" s="762"/>
      <c r="DF128" s="1072"/>
      <c r="DG128" s="1073">
        <v>352</v>
      </c>
      <c r="DH128" s="1074"/>
      <c r="DI128" s="1074"/>
      <c r="DJ128" s="1074"/>
      <c r="DK128" s="1074"/>
      <c r="DL128" s="1074">
        <v>342</v>
      </c>
      <c r="DM128" s="1074"/>
      <c r="DN128" s="1074"/>
      <c r="DO128" s="1074"/>
      <c r="DP128" s="1074"/>
      <c r="DQ128" s="1074">
        <v>319</v>
      </c>
      <c r="DR128" s="1074"/>
      <c r="DS128" s="1074"/>
      <c r="DT128" s="1074"/>
      <c r="DU128" s="1074"/>
      <c r="DV128" s="1075">
        <v>0</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467</v>
      </c>
      <c r="X129" s="1107"/>
      <c r="Y129" s="1107"/>
      <c r="Z129" s="1108"/>
      <c r="AA129" s="994">
        <v>6186702</v>
      </c>
      <c r="AB129" s="995"/>
      <c r="AC129" s="995"/>
      <c r="AD129" s="995"/>
      <c r="AE129" s="996"/>
      <c r="AF129" s="997">
        <v>6185048</v>
      </c>
      <c r="AG129" s="995"/>
      <c r="AH129" s="995"/>
      <c r="AI129" s="995"/>
      <c r="AJ129" s="996"/>
      <c r="AK129" s="997">
        <v>6359824</v>
      </c>
      <c r="AL129" s="995"/>
      <c r="AM129" s="995"/>
      <c r="AN129" s="995"/>
      <c r="AO129" s="996"/>
      <c r="AP129" s="1109"/>
      <c r="AQ129" s="1110"/>
      <c r="AR129" s="1110"/>
      <c r="AS129" s="1110"/>
      <c r="AT129" s="1111"/>
      <c r="AU129" s="233"/>
      <c r="AV129" s="233"/>
      <c r="AW129" s="233"/>
      <c r="AX129" s="1101" t="s">
        <v>468</v>
      </c>
      <c r="AY129" s="959"/>
      <c r="AZ129" s="959"/>
      <c r="BA129" s="959"/>
      <c r="BB129" s="959"/>
      <c r="BC129" s="959"/>
      <c r="BD129" s="959"/>
      <c r="BE129" s="960"/>
      <c r="BF129" s="1102" t="s">
        <v>122</v>
      </c>
      <c r="BG129" s="1103"/>
      <c r="BH129" s="1103"/>
      <c r="BI129" s="1103"/>
      <c r="BJ129" s="1103"/>
      <c r="BK129" s="1103"/>
      <c r="BL129" s="1104"/>
      <c r="BM129" s="1102">
        <v>19.29</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469</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470</v>
      </c>
      <c r="X130" s="1107"/>
      <c r="Y130" s="1107"/>
      <c r="Z130" s="1108"/>
      <c r="AA130" s="994">
        <v>1704731</v>
      </c>
      <c r="AB130" s="995"/>
      <c r="AC130" s="995"/>
      <c r="AD130" s="995"/>
      <c r="AE130" s="996"/>
      <c r="AF130" s="997">
        <v>1810147</v>
      </c>
      <c r="AG130" s="995"/>
      <c r="AH130" s="995"/>
      <c r="AI130" s="995"/>
      <c r="AJ130" s="996"/>
      <c r="AK130" s="997">
        <v>1949937</v>
      </c>
      <c r="AL130" s="995"/>
      <c r="AM130" s="995"/>
      <c r="AN130" s="995"/>
      <c r="AO130" s="996"/>
      <c r="AP130" s="1109"/>
      <c r="AQ130" s="1110"/>
      <c r="AR130" s="1110"/>
      <c r="AS130" s="1110"/>
      <c r="AT130" s="1111"/>
      <c r="AU130" s="233"/>
      <c r="AV130" s="233"/>
      <c r="AW130" s="233"/>
      <c r="AX130" s="1101" t="s">
        <v>471</v>
      </c>
      <c r="AY130" s="959"/>
      <c r="AZ130" s="959"/>
      <c r="BA130" s="959"/>
      <c r="BB130" s="959"/>
      <c r="BC130" s="959"/>
      <c r="BD130" s="959"/>
      <c r="BE130" s="960"/>
      <c r="BF130" s="1137">
        <v>12.7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472</v>
      </c>
      <c r="X131" s="1144"/>
      <c r="Y131" s="1144"/>
      <c r="Z131" s="1145"/>
      <c r="AA131" s="1040">
        <v>4481971</v>
      </c>
      <c r="AB131" s="1022"/>
      <c r="AC131" s="1022"/>
      <c r="AD131" s="1022"/>
      <c r="AE131" s="1023"/>
      <c r="AF131" s="1021">
        <v>4374901</v>
      </c>
      <c r="AG131" s="1022"/>
      <c r="AH131" s="1022"/>
      <c r="AI131" s="1022"/>
      <c r="AJ131" s="1023"/>
      <c r="AK131" s="1021">
        <v>4409887</v>
      </c>
      <c r="AL131" s="1022"/>
      <c r="AM131" s="1022"/>
      <c r="AN131" s="1022"/>
      <c r="AO131" s="1023"/>
      <c r="AP131" s="1146"/>
      <c r="AQ131" s="1147"/>
      <c r="AR131" s="1147"/>
      <c r="AS131" s="1147"/>
      <c r="AT131" s="1148"/>
      <c r="AU131" s="233"/>
      <c r="AV131" s="233"/>
      <c r="AW131" s="233"/>
      <c r="AX131" s="1119" t="s">
        <v>473</v>
      </c>
      <c r="AY131" s="762"/>
      <c r="AZ131" s="762"/>
      <c r="BA131" s="762"/>
      <c r="BB131" s="762"/>
      <c r="BC131" s="762"/>
      <c r="BD131" s="762"/>
      <c r="BE131" s="1072"/>
      <c r="BF131" s="1120">
        <v>22.3</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475</v>
      </c>
      <c r="W132" s="1130"/>
      <c r="X132" s="1130"/>
      <c r="Y132" s="1130"/>
      <c r="Z132" s="1131"/>
      <c r="AA132" s="1132">
        <v>10.50312463</v>
      </c>
      <c r="AB132" s="1133"/>
      <c r="AC132" s="1133"/>
      <c r="AD132" s="1133"/>
      <c r="AE132" s="1134"/>
      <c r="AF132" s="1135">
        <v>13.24882552</v>
      </c>
      <c r="AG132" s="1133"/>
      <c r="AH132" s="1133"/>
      <c r="AI132" s="1133"/>
      <c r="AJ132" s="1134"/>
      <c r="AK132" s="1135">
        <v>14.37274923</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476</v>
      </c>
      <c r="W133" s="1113"/>
      <c r="X133" s="1113"/>
      <c r="Y133" s="1113"/>
      <c r="Z133" s="1114"/>
      <c r="AA133" s="1115">
        <v>10.3</v>
      </c>
      <c r="AB133" s="1116"/>
      <c r="AC133" s="1116"/>
      <c r="AD133" s="1116"/>
      <c r="AE133" s="1117"/>
      <c r="AF133" s="1115">
        <v>11.5</v>
      </c>
      <c r="AG133" s="1116"/>
      <c r="AH133" s="1116"/>
      <c r="AI133" s="1116"/>
      <c r="AJ133" s="1117"/>
      <c r="AK133" s="1115">
        <v>12.7</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Vy1hfZqb/JfHDWZbI55mDtJXRwSye6tIC1BlXVTBQbUaPbfbVt5RQNF71n+FnL9oTBZfq92t3hEeZn2fgZR6Q==" saltValue="/lneGphwQMLXZAMVoLJT2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9"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S+3X9szjk3GqSYiMEwA7DXOe4gw2NFXu4nFbODIo3Ua6n/SVxGzmWqmvdFV1S3Qk1DKkmXnBbgf036d6kXd4Uw==" saltValue="Ykqn+qM8o7oJ8afrzCogR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9" zoomScale="80" zoomScaleNormal="8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cjKidEFTPaTFLq0zG2LvNfckYiHa7MvfQosOE6Zf8zDngBks0fo0HyB0XTnA9GBzX6DdCbRyY2+8Fy1XEqNyQ==" saltValue="JJZFIqQ0RnHTWd1DEbEpi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3"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485</v>
      </c>
      <c r="AL9" s="1153"/>
      <c r="AM9" s="1153"/>
      <c r="AN9" s="1154"/>
      <c r="AO9" s="281">
        <v>1466673</v>
      </c>
      <c r="AP9" s="281">
        <v>145000</v>
      </c>
      <c r="AQ9" s="282">
        <v>171003</v>
      </c>
      <c r="AR9" s="283">
        <v>-15.2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486</v>
      </c>
      <c r="AL10" s="1153"/>
      <c r="AM10" s="1153"/>
      <c r="AN10" s="1154"/>
      <c r="AO10" s="284">
        <v>186539</v>
      </c>
      <c r="AP10" s="284">
        <v>18442</v>
      </c>
      <c r="AQ10" s="285">
        <v>27322</v>
      </c>
      <c r="AR10" s="286">
        <v>-32.5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487</v>
      </c>
      <c r="AL11" s="1153"/>
      <c r="AM11" s="1153"/>
      <c r="AN11" s="1154"/>
      <c r="AO11" s="284" t="s">
        <v>488</v>
      </c>
      <c r="AP11" s="284" t="s">
        <v>488</v>
      </c>
      <c r="AQ11" s="285">
        <v>5560</v>
      </c>
      <c r="AR11" s="286" t="s">
        <v>488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489</v>
      </c>
      <c r="AL12" s="1153"/>
      <c r="AM12" s="1153"/>
      <c r="AN12" s="1154"/>
      <c r="AO12" s="284" t="s">
        <v>488</v>
      </c>
      <c r="AP12" s="284" t="s">
        <v>488</v>
      </c>
      <c r="AQ12" s="285">
        <v>49</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490</v>
      </c>
      <c r="AL13" s="1153"/>
      <c r="AM13" s="1153"/>
      <c r="AN13" s="1154"/>
      <c r="AO13" s="284">
        <v>14149</v>
      </c>
      <c r="AP13" s="284">
        <v>1399</v>
      </c>
      <c r="AQ13" s="285">
        <v>6397</v>
      </c>
      <c r="AR13" s="286">
        <v>-78.099999999999994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491</v>
      </c>
      <c r="AL14" s="1153"/>
      <c r="AM14" s="1153"/>
      <c r="AN14" s="1154"/>
      <c r="AO14" s="284">
        <v>42239</v>
      </c>
      <c r="AP14" s="284">
        <v>4176</v>
      </c>
      <c r="AQ14" s="285">
        <v>3603</v>
      </c>
      <c r="AR14" s="286">
        <v>15.9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492</v>
      </c>
      <c r="AL15" s="1156"/>
      <c r="AM15" s="1156"/>
      <c r="AN15" s="1157"/>
      <c r="AO15" s="284">
        <v>-25092</v>
      </c>
      <c r="AP15" s="284">
        <v>-2481</v>
      </c>
      <c r="AQ15" s="285">
        <v>-9266</v>
      </c>
      <c r="AR15" s="286">
        <v>-73.2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1684508</v>
      </c>
      <c r="AP16" s="284">
        <v>166536</v>
      </c>
      <c r="AQ16" s="285">
        <v>204668</v>
      </c>
      <c r="AR16" s="286">
        <v>-18.600000000000001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497</v>
      </c>
      <c r="AL21" s="1159"/>
      <c r="AM21" s="1159"/>
      <c r="AN21" s="1160"/>
      <c r="AO21" s="297">
        <v>14.34</v>
      </c>
      <c r="AP21" s="298">
        <v>17.07</v>
      </c>
      <c r="AQ21" s="299">
        <v>-2.73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498</v>
      </c>
      <c r="AL22" s="1159"/>
      <c r="AM22" s="1159"/>
      <c r="AN22" s="1160"/>
      <c r="AO22" s="302">
        <v>95.7</v>
      </c>
      <c r="AP22" s="303">
        <v>95.6</v>
      </c>
      <c r="AQ22" s="304">
        <v>0.1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499</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502</v>
      </c>
      <c r="AL32" s="1167"/>
      <c r="AM32" s="1167"/>
      <c r="AN32" s="1168"/>
      <c r="AO32" s="312">
        <v>3524087</v>
      </c>
      <c r="AP32" s="312">
        <v>348402</v>
      </c>
      <c r="AQ32" s="313">
        <v>121688</v>
      </c>
      <c r="AR32" s="314">
        <v>186.3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503</v>
      </c>
      <c r="AL33" s="1167"/>
      <c r="AM33" s="1167"/>
      <c r="AN33" s="1168"/>
      <c r="AO33" s="312" t="s">
        <v>488</v>
      </c>
      <c r="AP33" s="312" t="s">
        <v>488</v>
      </c>
      <c r="AQ33" s="313">
        <v>42</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504</v>
      </c>
      <c r="AL34" s="1167"/>
      <c r="AM34" s="1167"/>
      <c r="AN34" s="1168"/>
      <c r="AO34" s="312" t="s">
        <v>488</v>
      </c>
      <c r="AP34" s="312" t="s">
        <v>488</v>
      </c>
      <c r="AQ34" s="313">
        <v>167</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505</v>
      </c>
      <c r="AL35" s="1167"/>
      <c r="AM35" s="1167"/>
      <c r="AN35" s="1168"/>
      <c r="AO35" s="312">
        <v>104784</v>
      </c>
      <c r="AP35" s="312">
        <v>10359</v>
      </c>
      <c r="AQ35" s="313">
        <v>24481</v>
      </c>
      <c r="AR35" s="314">
        <v>-57.7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506</v>
      </c>
      <c r="AL36" s="1167"/>
      <c r="AM36" s="1167"/>
      <c r="AN36" s="1168"/>
      <c r="AO36" s="312">
        <v>39754</v>
      </c>
      <c r="AP36" s="312">
        <v>3930</v>
      </c>
      <c r="AQ36" s="313">
        <v>4187</v>
      </c>
      <c r="AR36" s="314">
        <v>-6.1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507</v>
      </c>
      <c r="AL37" s="1167"/>
      <c r="AM37" s="1167"/>
      <c r="AN37" s="1168"/>
      <c r="AO37" s="312" t="s">
        <v>488</v>
      </c>
      <c r="AP37" s="312" t="s">
        <v>488</v>
      </c>
      <c r="AQ37" s="313">
        <v>813</v>
      </c>
      <c r="AR37" s="314" t="s">
        <v>488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508</v>
      </c>
      <c r="AL38" s="1170"/>
      <c r="AM38" s="1170"/>
      <c r="AN38" s="1171"/>
      <c r="AO38" s="315" t="s">
        <v>488</v>
      </c>
      <c r="AP38" s="315" t="s">
        <v>488</v>
      </c>
      <c r="AQ38" s="316">
        <v>19</v>
      </c>
      <c r="AR38" s="304" t="s">
        <v>488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509</v>
      </c>
      <c r="AL39" s="1170"/>
      <c r="AM39" s="1170"/>
      <c r="AN39" s="1171"/>
      <c r="AO39" s="312">
        <v>-1084866</v>
      </c>
      <c r="AP39" s="312">
        <v>-107253</v>
      </c>
      <c r="AQ39" s="313">
        <v>-4925</v>
      </c>
      <c r="AR39" s="314">
        <v>2077.6999999999998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510</v>
      </c>
      <c r="AL40" s="1167"/>
      <c r="AM40" s="1167"/>
      <c r="AN40" s="1168"/>
      <c r="AO40" s="312">
        <v>-1949937</v>
      </c>
      <c r="AP40" s="312">
        <v>-192777</v>
      </c>
      <c r="AQ40" s="313">
        <v>-96916</v>
      </c>
      <c r="AR40" s="314">
        <v>98.9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633822</v>
      </c>
      <c r="AP41" s="312">
        <v>62662</v>
      </c>
      <c r="AQ41" s="313">
        <v>49555</v>
      </c>
      <c r="AR41" s="314">
        <v>26.4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480</v>
      </c>
      <c r="AN49" s="1163" t="s">
        <v>513</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4513003</v>
      </c>
      <c r="AN51" s="334">
        <v>432114</v>
      </c>
      <c r="AO51" s="335">
        <v>11.9</v>
      </c>
      <c r="AP51" s="336">
        <v>118252</v>
      </c>
      <c r="AQ51" s="337">
        <v>2.8</v>
      </c>
      <c r="AR51" s="338">
        <v>9.1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1375872</v>
      </c>
      <c r="AN52" s="342">
        <v>131738</v>
      </c>
      <c r="AO52" s="343">
        <v>41.1</v>
      </c>
      <c r="AP52" s="344">
        <v>49994</v>
      </c>
      <c r="AQ52" s="345">
        <v>-7.1</v>
      </c>
      <c r="AR52" s="346">
        <v>48.2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4572370</v>
      </c>
      <c r="AN53" s="334">
        <v>440795</v>
      </c>
      <c r="AO53" s="335">
        <v>2</v>
      </c>
      <c r="AP53" s="336">
        <v>200194</v>
      </c>
      <c r="AQ53" s="337">
        <v>69.3</v>
      </c>
      <c r="AR53" s="338">
        <v>-67.3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1923228</v>
      </c>
      <c r="AN54" s="342">
        <v>185407</v>
      </c>
      <c r="AO54" s="343">
        <v>40.700000000000003</v>
      </c>
      <c r="AP54" s="344">
        <v>106422</v>
      </c>
      <c r="AQ54" s="345">
        <v>112.9</v>
      </c>
      <c r="AR54" s="346">
        <v>-72.2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2287561</v>
      </c>
      <c r="AN55" s="334">
        <v>222417</v>
      </c>
      <c r="AO55" s="335">
        <v>-49.5</v>
      </c>
      <c r="AP55" s="336">
        <v>196914</v>
      </c>
      <c r="AQ55" s="337">
        <v>-1.6</v>
      </c>
      <c r="AR55" s="338">
        <v>-47.9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1095537</v>
      </c>
      <c r="AN56" s="342">
        <v>106518</v>
      </c>
      <c r="AO56" s="343">
        <v>-42.5</v>
      </c>
      <c r="AP56" s="344">
        <v>98966</v>
      </c>
      <c r="AQ56" s="345">
        <v>-7</v>
      </c>
      <c r="AR56" s="346">
        <v>-35.5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2140473</v>
      </c>
      <c r="AN57" s="334">
        <v>210780</v>
      </c>
      <c r="AO57" s="335">
        <v>-5.2</v>
      </c>
      <c r="AP57" s="336">
        <v>204757</v>
      </c>
      <c r="AQ57" s="337">
        <v>4</v>
      </c>
      <c r="AR57" s="338">
        <v>-9.1999999999999993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1356804</v>
      </c>
      <c r="AN58" s="342">
        <v>133609</v>
      </c>
      <c r="AO58" s="343">
        <v>25.4</v>
      </c>
      <c r="AP58" s="344">
        <v>106071</v>
      </c>
      <c r="AQ58" s="345">
        <v>7.2</v>
      </c>
      <c r="AR58" s="346">
        <v>18.2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1579237</v>
      </c>
      <c r="AN59" s="334">
        <v>156128</v>
      </c>
      <c r="AO59" s="335">
        <v>-25.9</v>
      </c>
      <c r="AP59" s="336">
        <v>194971</v>
      </c>
      <c r="AQ59" s="337">
        <v>-4.8</v>
      </c>
      <c r="AR59" s="338">
        <v>-21.1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1146719</v>
      </c>
      <c r="AN60" s="342">
        <v>113368</v>
      </c>
      <c r="AO60" s="343">
        <v>-15.1</v>
      </c>
      <c r="AP60" s="344">
        <v>105966</v>
      </c>
      <c r="AQ60" s="345">
        <v>-0.1</v>
      </c>
      <c r="AR60" s="346">
        <v>-15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3018529</v>
      </c>
      <c r="AN61" s="349">
        <v>292447</v>
      </c>
      <c r="AO61" s="350">
        <v>-13.3</v>
      </c>
      <c r="AP61" s="351">
        <v>183018</v>
      </c>
      <c r="AQ61" s="352">
        <v>13.9</v>
      </c>
      <c r="AR61" s="338">
        <v>-27.2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1379632</v>
      </c>
      <c r="AN62" s="342">
        <v>134128</v>
      </c>
      <c r="AO62" s="343">
        <v>9.9</v>
      </c>
      <c r="AP62" s="344">
        <v>93484</v>
      </c>
      <c r="AQ62" s="345">
        <v>21.2</v>
      </c>
      <c r="AR62" s="346">
        <v>-11.3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nIFbSMozgd4Unu5P1QQjfI+SRJyy0Rzn2ODDmQqgTr4itaQ5jiDkXgwiyN4bcibC1VRfqU2MTJ77t0aKlMjQig==" saltValue="KngqDavnh06fC3nji4hY2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0" zoomScale="90" zoomScaleNormal="9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1" spans="125:125" ht="13.5" hidden="1" customHeight="1" x14ac:dyDescent="0.15">
      <c r="DU121" s="259"/>
    </row>
  </sheetData>
  <sheetProtection algorithmName="SHA-512" hashValue="VX1RzhV9iE/YUxT6n1kLnWQY3yu6rtED7XD+anFroMvwSgqy8aviOgJkN4klWuB79SAfefd767FwLdjh/NiVsA==" saltValue="LDVvf4YGFL4IqcW2jns+6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8" zoomScale="90" zoomScaleNormal="9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amj3h/yvkwjUC2MjlH4IHPR+FxALvYhxP6pamksc6mYCJaviYW+q8PEFITpfVgpBL819pM/Z4r6snVgsp9Jqcg==" saltValue="1uBu8Bd18gdmMytX340D6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7"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75" t="s">
        <v>3</v>
      </c>
      <c r="D47" s="1175"/>
      <c r="E47" s="1176"/>
      <c r="F47" s="11">
        <v>27.62</v>
      </c>
      <c r="G47" s="12">
        <v>25.41</v>
      </c>
      <c r="H47" s="12">
        <v>22.54</v>
      </c>
      <c r="I47" s="12">
        <v>22.58</v>
      </c>
      <c r="J47" s="13">
        <v>21.99</v>
      </c>
    </row>
    <row r="48" spans="2:10" ht="57.75" customHeight="1" x14ac:dyDescent="0.15">
      <c r="B48" s="14"/>
      <c r="C48" s="1177" t="s">
        <v>4</v>
      </c>
      <c r="D48" s="1177"/>
      <c r="E48" s="1178"/>
      <c r="F48" s="15">
        <v>16.27</v>
      </c>
      <c r="G48" s="16">
        <v>9.0500000000000007</v>
      </c>
      <c r="H48" s="16">
        <v>11.38</v>
      </c>
      <c r="I48" s="16">
        <v>13.64</v>
      </c>
      <c r="J48" s="17">
        <v>8.58</v>
      </c>
    </row>
    <row r="49" spans="2:10" ht="57.75" customHeight="1" thickBot="1" x14ac:dyDescent="0.2">
      <c r="B49" s="18"/>
      <c r="C49" s="1179" t="s">
        <v>5</v>
      </c>
      <c r="D49" s="1179"/>
      <c r="E49" s="1180"/>
      <c r="F49" s="19" t="s">
        <v>532</v>
      </c>
      <c r="G49" s="20" t="s">
        <v>533</v>
      </c>
      <c r="H49" s="20">
        <v>1.35</v>
      </c>
      <c r="I49" s="20" t="s">
        <v>534</v>
      </c>
      <c r="J49" s="21" t="s">
        <v>535</v>
      </c>
    </row>
    <row r="50" spans="2:10" x14ac:dyDescent="0.15"/>
  </sheetData>
  <sheetProtection algorithmName="SHA-512" hashValue="uQw/duUSYvC+ZwRj8cSW5zb0u1ipJHQHuu0f3T4YRGIkhcsoUccgBsvWb8EKKG6Y9bKqKO6RCRzySqnO50H/ag==" saltValue="MJMO8DhMX3GoxhTdSb5S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古澤　有大</cp:lastModifiedBy>
  <cp:lastPrinted>2025-09-25T07:30:30Z</cp:lastPrinted>
  <dcterms:created xsi:type="dcterms:W3CDTF">2025-02-19T05:16:38Z</dcterms:created>
  <dcterms:modified xsi:type="dcterms:W3CDTF">2025-09-25T07:31:22Z</dcterms:modified>
  <cp:category/>
</cp:coreProperties>
</file>